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11.2 CLLD-2021-2027\0. ΠΡΟΤΑΣΗ ΓΕΩΡΓΙΑΣ-2021-2027\3.1 ΔΗΜΟΣΙΑ\0. ΕΡΓΑΣΙΑ ΕΤΑΛ-ΙΑΝ-2026\4. ΠΡΟΣΚΛΗΣH-ΣΥΝΗΜ.ΕΤΑΛ ΓΙΑ ΟΠΣΚΑΠ\"/>
    </mc:Choice>
  </mc:AlternateContent>
  <xr:revisionPtr revIDLastSave="0" documentId="8_{9EC94B57-450B-40B8-B53A-6488EF6BABB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Φύλλο2" sheetId="2" state="hidden" r:id="rId1"/>
    <sheet name="ΣΥΝΟΛΟ ΚΡΙΤΗΡΙΑ" sheetId="1" r:id="rId2"/>
  </sheets>
  <definedNames>
    <definedName name="_xlnm._FilterDatabase" localSheetId="1" hidden="1">'ΣΥΝΟΛΟ ΚΡΙΤΗΡΙΑ'!$A$6:$F$65</definedName>
    <definedName name="kefalida">'ΣΥΝΟΛΟ ΚΡΙΤΗΡΙΑ'!$F$6</definedName>
    <definedName name="_xlnm.Print_Area" localSheetId="1">'ΣΥΝΟΛΟ ΚΡΙΤΗΡΙΑ'!$A$6:$F$65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9" i="1"/>
  <c r="F11" i="1"/>
  <c r="F13" i="1"/>
  <c r="F17" i="1"/>
  <c r="F20" i="1"/>
  <c r="F23" i="1"/>
  <c r="F27" i="1"/>
  <c r="F29" i="1"/>
  <c r="F31" i="1"/>
  <c r="F34" i="1"/>
  <c r="F36" i="1"/>
  <c r="F38" i="1"/>
  <c r="F42" i="1"/>
  <c r="F45" i="1"/>
  <c r="F49" i="1"/>
  <c r="F53" i="1"/>
  <c r="F55" i="1"/>
  <c r="F58" i="1"/>
  <c r="F61" i="1"/>
  <c r="F63" i="1"/>
  <c r="I36" i="1" l="1"/>
  <c r="I17" i="1"/>
  <c r="I20" i="1"/>
  <c r="I31" i="1"/>
  <c r="I13" i="1"/>
  <c r="I11" i="1"/>
  <c r="I9" i="1"/>
  <c r="I7" i="1"/>
  <c r="I34" i="1"/>
  <c r="I61" i="1"/>
  <c r="K65" i="1"/>
  <c r="K5" i="1" s="1"/>
  <c r="L65" i="1"/>
  <c r="L5" i="1" s="1"/>
  <c r="M65" i="1"/>
  <c r="M5" i="1" s="1"/>
  <c r="N65" i="1"/>
  <c r="N5" i="1" s="1"/>
  <c r="O65" i="1"/>
  <c r="O5" i="1" s="1"/>
  <c r="P65" i="1"/>
  <c r="P5" i="1" s="1"/>
  <c r="D2" i="1"/>
  <c r="I63" i="1"/>
  <c r="I58" i="1"/>
  <c r="I55" i="1"/>
  <c r="I53" i="1"/>
  <c r="I49" i="1"/>
  <c r="I45" i="1"/>
  <c r="I42" i="1"/>
  <c r="I38" i="1"/>
  <c r="I29" i="1"/>
  <c r="I27" i="1"/>
  <c r="I23" i="1"/>
  <c r="I65" i="1" l="1"/>
  <c r="I5" i="1"/>
  <c r="F65" i="1" l="1"/>
  <c r="F2" i="1" s="1"/>
</calcChain>
</file>

<file path=xl/sharedStrings.xml><?xml version="1.0" encoding="utf-8"?>
<sst xmlns="http://schemas.openxmlformats.org/spreadsheetml/2006/main" count="178" uniqueCount="133">
  <si>
    <t>A/A</t>
  </si>
  <si>
    <t>Περιγραφή Κριτηρίου στο ΟΠΣΚΑΠ</t>
  </si>
  <si>
    <t>Ανάλυση</t>
  </si>
  <si>
    <t>Π3-77-4.1_Δ_111</t>
  </si>
  <si>
    <t>Σκοπιμότητα της πρότασης (ανάγκες του τοπικού προγράμματος που εξυπηρετούνται με την υλοποίηση της πρότασης)</t>
  </si>
  <si>
    <t>0-100</t>
  </si>
  <si>
    <t>Ναι</t>
  </si>
  <si>
    <t>Όχι</t>
  </si>
  <si>
    <t>Π3-77-4.1_Δ_146</t>
  </si>
  <si>
    <t>Η πράξη είναι σύμφωνη με τις προτεραιότητες υπο-παρέμβασης (με βάση την εξειδίκευση της υπο-παρέμβασης)</t>
  </si>
  <si>
    <t>Π3-77-4.1_Δ_113</t>
  </si>
  <si>
    <t>Αναγκαιότητα της πράξης</t>
  </si>
  <si>
    <t>Π3-77-4.1_Δ_116</t>
  </si>
  <si>
    <t>Π3-77-4.1_Δ_117</t>
  </si>
  <si>
    <t>Ρεαλιστικότητα χρονοδιαγράμματος υλοποίησης επένδυσης (**)</t>
  </si>
  <si>
    <t>Χρονοδιάγραμμα σύμφωνο με το είδος και το μέγεθος του έργου</t>
  </si>
  <si>
    <t>Ορθολογικός προσδιορισμός των επιμέρους φάσεων υλοποίησης του έργου</t>
  </si>
  <si>
    <t>Τίποτα από τα παραπάνω</t>
  </si>
  <si>
    <t>Π3-77-4.1_Δ_119</t>
  </si>
  <si>
    <t>Σαφήνεια και πληρότητα της πρότασης</t>
  </si>
  <si>
    <t>Σαφήνεια του περιεχομένου της πρότασης και πληρότητα ως προς τα απαιτούμενα για τη βαθμολόγηση δικαιολογητικά και δεν απαιτήθηκε η προσκόμιση συμπληρωματικών στοιχείων</t>
  </si>
  <si>
    <t>Ασαφής περιγραφή της πρότασης αλλά πληρότητα ως προς τα απαιτούμενα για τη βαθμολόγηση δικαιολογητικά (απαιτήθηκε η προσκόμιση συμπληρωματικών στοιχείων που δεν ήταν απαραίτητα για την ολοκλήρωση της βαθμολόγησης)</t>
  </si>
  <si>
    <t>Ασαφής περιγραφή της πρότασης και ελλείψεις ως προς τα απαιτούμενα για τη βαθμολόγηση δικαιολογητικά</t>
  </si>
  <si>
    <t>Π3-77-4.1_Δ_120</t>
  </si>
  <si>
    <t>Ετοιμότητα έναρξης υλοποίησης της πρότασης</t>
  </si>
  <si>
    <t>Εξασφάλιση του συνόλου των απαιτούμενων γνωμοδοτήσεων/εγκρίσεων / αδειών ή δεν απαιτούνται λόγω της φύσης του έργου γνωμοδοτήσεις / εγκρίσεις /  άδειες</t>
  </si>
  <si>
    <t>Εξασφάλιση μέρους των απαιτούμενων γνωμοδοτήσεων/εγκρίσεων / αδειών</t>
  </si>
  <si>
    <t>Υποβολή αιτήσεων στις αρμόδιες αρχές για απαραίτητες γνωμοδοτήσεις /εγκρίσεις / άδειες.</t>
  </si>
  <si>
    <t>Π3-77-4.1_Δ_121</t>
  </si>
  <si>
    <t>Σύσταση Φορέα</t>
  </si>
  <si>
    <t>Έχει συσταθεί ο φορέας υλοποίησης της επένδυσης (εταιρεία, νομικό πρόσωπο κ.λπ.) ή δεν απαιτείται σύσταση φορέα</t>
  </si>
  <si>
    <t>Δεν έχει συσταθεί ο φορέας που απαιτείται</t>
  </si>
  <si>
    <t>Π3-77-4.1_Δ_147</t>
  </si>
  <si>
    <t>Ο υποψήφιος δικαιούχος ανήκει στις προτεραιότητες της υπο-παρέμβασης (απαιτείται η εξειδίκευση στην πρόσκληση)</t>
  </si>
  <si>
    <t>Π3-77-4.1_Δ_148</t>
  </si>
  <si>
    <t>Χωροθέτηση της πράξης</t>
  </si>
  <si>
    <t>Π3-77-4.1_Δ_123</t>
  </si>
  <si>
    <t>Η πράξη υλοποιείται σε περιοχή που έχει υποστεί φυσικές καταστροφές</t>
  </si>
  <si>
    <t>Π3-77-4.1_Δ_157</t>
  </si>
  <si>
    <t>Καινοτόμος  χαρακτήρας της πρότασης/ Χρήση καινοτομίας και νέων τεχνολογιών</t>
  </si>
  <si>
    <t>Οργανωτική καινοτομία / καινοτομία στο προϊόν ή στην διαχείριση και λειτουργία</t>
  </si>
  <si>
    <t>Π3-77-4.1_Δ_127</t>
  </si>
  <si>
    <t>Φύση/Αντικείμενο εκδήλωσης που συνδέεται με ιστορία και τοπικά δρώμενα</t>
  </si>
  <si>
    <t>Πολιτιστικό γεγονός</t>
  </si>
  <si>
    <t>Ιστορικό γεγονός</t>
  </si>
  <si>
    <t>Αθλητικό γεγονός</t>
  </si>
  <si>
    <t>Π3-77-4.1_Δ_128</t>
  </si>
  <si>
    <t>Επαναληψιμότητα εκδήλωσης στο πλαίσιο του παρόντος σχεδίου χρηματοδότησης</t>
  </si>
  <si>
    <t>Διοργάνωση για 4 και άνω έτη</t>
  </si>
  <si>
    <t>Διοργάνωση για 2 ή 3 έτη</t>
  </si>
  <si>
    <t>Διοργάνωση για 1 έτος</t>
  </si>
  <si>
    <t>Π3-77-4.1_Δ_129</t>
  </si>
  <si>
    <t>Ποσοστό δαπανών σχετικών με τη χρήση ή παραγωγή ανανεώσιμων πηγών ενέργειας (ΑΠΕ), (φωτοβολταϊκά, βιοντίζελ, βιοαέριο κ.λπ.) για την κάλυψη των αναγκών των μονάδων.</t>
  </si>
  <si>
    <t>Ποσοστό μεγαλύτερο ή ίσο με 20%</t>
  </si>
  <si>
    <t>10% ≤ Ποσοστό &lt; 20%</t>
  </si>
  <si>
    <t>5% ≤ Ποσοστό &lt; 10%</t>
  </si>
  <si>
    <t>Ποσοστό μικρότερο του 5%</t>
  </si>
  <si>
    <t>Π3-77-4.1_Δ_151</t>
  </si>
  <si>
    <t>Ποσοστό δαπανών για την προστασία του περιβάλλοντος (εξαιρούνται οι δαπάνες που είναι απαιτούμενες από την ισχύουσα νομοθεσία)</t>
  </si>
  <si>
    <t>Ποσοστό μεγαλύτερο ή ίσο με 25%</t>
  </si>
  <si>
    <t>20% ≤ Ποσοστό &lt; 25%</t>
  </si>
  <si>
    <t>15% &lt; Ποσοστό &lt; 20%</t>
  </si>
  <si>
    <t>Π3-77-4.1_Δ_158</t>
  </si>
  <si>
    <t>Πρόβλεψη ενεργειών δράσεων προβολής</t>
  </si>
  <si>
    <t>Π3-77-4.1_Δ_153</t>
  </si>
  <si>
    <t>Η πράξη αφορά σε επιχείρηση κοινωνικών υπηρεσιών</t>
  </si>
  <si>
    <t>Η πράξη αφορά παροχή κοινωνικών υπηρεσιών, που αφορούν κοινωνικές ομάδες προτεραιότητας της τοπικής στρατηγικής</t>
  </si>
  <si>
    <t>Η πράξη αφορά παροχή κοινωνικών υπηρεσιών, που δεν αφορούν κοινωνικές ομάδες προτεραιότητας της τοπικής στρατηγικής</t>
  </si>
  <si>
    <t>Π3-77-4.1_Δ_154</t>
  </si>
  <si>
    <t>Η πράξη έχει συνάφεια με την πολιτισμική ταυτότητα - δημιουργία αλυσίδας αξίας.</t>
  </si>
  <si>
    <t>Άμεση διασύνδεση με την ταυτότητα της περιοχής και δημιουργία αλυσίδας αξίας</t>
  </si>
  <si>
    <t>Μερική διασύνδεση με την ταυτότητα της περιοχής και δημιουργία αλυσίδας αξίας</t>
  </si>
  <si>
    <t>Π3-77-4.1_Δ_155</t>
  </si>
  <si>
    <t>Χρήση υφιστάμενων κτηρίων</t>
  </si>
  <si>
    <t>Για την υλοποίηση απαιτείται η ανέγερση νέου κτηρίου</t>
  </si>
  <si>
    <t>Π3-77-4.1_Δ_135</t>
  </si>
  <si>
    <t>Συντελεστής
Βαρύτητας (*)</t>
  </si>
  <si>
    <t>Ποσοστό αναγκών της υποπαρέμβασης που εξυπηρετούνται * 100.</t>
  </si>
  <si>
    <r>
      <t>Η ελάχιστη απαιτούμενη βαθμολογία για να θεωρηθεί παραδεκτή η αίτηση στήριξης είναι τα</t>
    </r>
    <r>
      <rPr>
        <b/>
        <sz val="9"/>
        <color rgb="FFFF0000"/>
        <rFont val="Calibri"/>
        <family val="2"/>
        <charset val="161"/>
        <scheme val="minor"/>
      </rPr>
      <t xml:space="preserve"> 35 </t>
    </r>
    <r>
      <rPr>
        <b/>
        <sz val="9"/>
        <color theme="1"/>
        <rFont val="Calibri"/>
        <family val="2"/>
        <scheme val="minor"/>
      </rPr>
      <t>μόρια</t>
    </r>
  </si>
  <si>
    <t>Δεν υπάρχει παρόμοια υπηρεσία / υποδομή στην Δημοτική Κοινότητα</t>
  </si>
  <si>
    <t>Υπάρχει παρόμοια υπηρεσία / υποδομή στην  Δημοτική Κοινότητα</t>
  </si>
  <si>
    <t>Ρεαλιστικότητα - Αξιοπιστία Κόστους
Δ_Ρ-ΑΚ= [100*(αιτούμενος-εγκεκριμένος)/εγκεκριμένος]</t>
  </si>
  <si>
    <t>Δ_Ρ-ΑΚ ≤ 5</t>
  </si>
  <si>
    <t>5 &lt;Δ_Ρ-ΑΚ ≤ 10</t>
  </si>
  <si>
    <t>10 &lt; Δ_Ρ-ΑΚ ≤ 30</t>
  </si>
  <si>
    <t>Δ_Ρ-ΑΚ &gt; 30</t>
  </si>
  <si>
    <t>ΘΣ1</t>
  </si>
  <si>
    <t>ΘΣ2</t>
  </si>
  <si>
    <t>ΘΣ6</t>
  </si>
  <si>
    <t>Π3_77_4.1_2.1</t>
  </si>
  <si>
    <t>Εκπαίδευση τοπικού πληθυσμού στον 1-γενή τομέα</t>
  </si>
  <si>
    <t>Π3_77_4.1_2.2</t>
  </si>
  <si>
    <t>Εκπαίδευση τοπικού πληθυσμού στον 2-γενή τομέα</t>
  </si>
  <si>
    <t>Π3_77_4.1_2.3</t>
  </si>
  <si>
    <t>Εκπαίδευση τοπικού πληθυσμού στον 3-γενή τομέα</t>
  </si>
  <si>
    <t>Π3_77_4.1_3.1</t>
  </si>
  <si>
    <t>ΘΣ3</t>
  </si>
  <si>
    <t>Ενίσχυση βασικών υπηρεσιών για την εξυπηρέτηση του τοπικού πληθυσμού</t>
  </si>
  <si>
    <t>Π3_77_4.1_3.2</t>
  </si>
  <si>
    <t>Ενίσχυση βασικών υπηρεσιών που στοχεύουν στην κοινωνική ένταξη, την καταπολέμηση της φτώχιας και του κοινωνικού αποκλεισμού και την ενσωμάτωση προσφύγων / μεταναστών.</t>
  </si>
  <si>
    <t>ΘΣ4</t>
  </si>
  <si>
    <t>Π3_77_4.1_4.2</t>
  </si>
  <si>
    <t>Ενίσχυση υπηρεσιών και υποδομών αναψυχής, ανάπλασης, τουριστικών πληροφοριών και λοιπών υποδομών μικρής κλίμακας.</t>
  </si>
  <si>
    <t>Π3_77_4.1_5.1</t>
  </si>
  <si>
    <t>ΘΣ5</t>
  </si>
  <si>
    <t>Ενίσχυση πολιτιστικών ή αθλητικών εκδηλώσεων</t>
  </si>
  <si>
    <t>Π3_77_4.1_5.2</t>
  </si>
  <si>
    <t>Ενίσχυση μελετών, υπηρεσιών και υποδομών που συνδέονται με τον πολιτισμό και την αποκατάσταση και αναβάθμιση της πολιτιστικής κληρονομιάς</t>
  </si>
  <si>
    <t>Π3_77_4.1_6.1</t>
  </si>
  <si>
    <t>Έργα αναβάθμισης του φυσικού περιβάλλοντος με σκοπό την ανάδειξη αυτών</t>
  </si>
  <si>
    <t>Π3_77_4.1_6.2</t>
  </si>
  <si>
    <t>Έργα πράσινων υποδομών “green infrastructure” για την πρόληψη και αντιμετώπιση των κινδύνων από φυσικές καταστροφές.</t>
  </si>
  <si>
    <t>Π3_77_4.1_7.1</t>
  </si>
  <si>
    <t>ΘΣ7</t>
  </si>
  <si>
    <t xml:space="preserve">Συνεργασία μεταξύ μικρών τοπικών επιχειρήσεων </t>
  </si>
  <si>
    <t>Π3_77_4.1_7.2</t>
  </si>
  <si>
    <t>Συνεργασία μεταξύ τοπικών δημόσιων ή/και ιδιωτικών φορέων ή/και ΜΚΟ για την κοινωνική ή / και πολιτιστική ή / και περιβαλλοντική προστασία και αναβάθμιση της περιοχής, την προώθηση της υγιεινής διατροφής και της μείωσης σπατάλης τροφίμων</t>
  </si>
  <si>
    <t>Σύνολο Βαρύτητας</t>
  </si>
  <si>
    <t>Κλίμακα
Βαθμολογίας</t>
  </si>
  <si>
    <t>Η πράξη υλοποιείται σε υφιστάμενο κτήριο (συμπεριλαμβάνονται και τα ημιτελή / εγκαταλελειμμένα κτίρια)</t>
  </si>
  <si>
    <t>ΤΕΛΙΚΗ ΒΑΘΜΟΛΟΓΙΑ</t>
  </si>
  <si>
    <t>ΒΑΘΜΟΣ
ΕΙΣΗΓΗΤΗ</t>
  </si>
  <si>
    <t>Σ.Β (*)</t>
  </si>
  <si>
    <t>Κωδικός
Κριτηρίου
ΟΠΣΚΑΠ</t>
  </si>
  <si>
    <t>ΕΠΙΛΟΓΗ ΥΠΟ-ΠΑΡΕΜΒΑΣΗΣ</t>
  </si>
  <si>
    <t>Νησιά έως 1.500 κατοίκους (Λέσβος=ΔΚ/ΤΚ&lt;1.000 κατοίκων)</t>
  </si>
  <si>
    <t>Νησιά άνω των 3.500 κατοίκων (Λέσβος=ΔΚ/ΤΚ&gt;2.000 κατοίκων)</t>
  </si>
  <si>
    <t>Νησιά έως 3.500 κατοίκους (Λέσβος=ΔΚ/ΤΚ&lt;2.000 κατοίκων)</t>
  </si>
  <si>
    <t>ΕΠΙΛΕΞΤΕ ΑΠΌ ΤΟ ΠΛΑΙΣΙΟ</t>
  </si>
  <si>
    <t>ΔΚ/ΤΚ εως 1.000 κατοίκους</t>
  </si>
  <si>
    <t>ΔΚ/ΤΚ άνω των 2.000 κατοίκων</t>
  </si>
  <si>
    <t>ΔΚ/ΤΚ από 1.000 εως 2.000 κατοίκους</t>
  </si>
  <si>
    <t>Υλοποίηση σε κατηγορίες και είδος περιοχών σε σχέση και με τη σπουδαιότητά τους ή την κρισιμότητα ασκούμενων πιέσεων  (περιοχές RAMSAR, NATURA, προστατευόμενες περιοχές, υγροβιότοποι, κατηγορίες γεωργικής δραστηριότητας όπως εντατική γεωργία ή λειμώνες και άλλες περιοχές με υψηλές πιέσεις ασκούμενες από τη γεωργία)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</si>
</sst>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1"/>
      <scheme val="minor"/>
    </font>
    <font>
      <b/>
      <sz val="8"/>
      <color rgb="FF000000"/>
      <name val="Calibri"/>
      <family val="2"/>
      <scheme val="minor"/>
    </font>
    <font>
      <b/>
      <sz val="9"/>
      <color rgb="FFFF0000"/>
      <name val="Calibri"/>
      <family val="2"/>
      <charset val="161"/>
      <scheme val="minor"/>
    </font>
    <font>
      <sz val="9"/>
      <color rgb="FFFF0000"/>
      <name val="Calibri"/>
      <family val="2"/>
      <scheme val="minor"/>
    </font>
    <font>
      <b/>
      <sz val="7"/>
      <name val="Calibri"/>
      <family val="2"/>
      <charset val="161"/>
    </font>
    <font>
      <sz val="8"/>
      <name val="Calibri"/>
      <family val="2"/>
      <charset val="161"/>
    </font>
    <font>
      <b/>
      <sz val="11"/>
      <name val="Calibri"/>
      <family val="2"/>
      <charset val="161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9"/>
      <name val="Calibri"/>
      <family val="2"/>
    </font>
    <font>
      <b/>
      <sz val="8"/>
      <color theme="1"/>
      <name val="Calibri"/>
      <family val="2"/>
      <scheme val="minor"/>
    </font>
    <font>
      <sz val="9"/>
      <color theme="8"/>
      <name val="Calibri"/>
      <family val="2"/>
      <scheme val="minor"/>
    </font>
    <font>
      <b/>
      <sz val="12"/>
      <color theme="8"/>
      <name val="Calibri"/>
      <family val="2"/>
    </font>
    <font>
      <b/>
      <sz val="11"/>
      <color theme="8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i/>
      <sz val="8"/>
      <color theme="1"/>
      <name val="Calibri"/>
      <family val="2"/>
      <charset val="161"/>
      <scheme val="minor"/>
    </font>
    <font>
      <sz val="7"/>
      <name val="Calibri"/>
      <family val="2"/>
      <charset val="161"/>
    </font>
    <font>
      <b/>
      <sz val="11"/>
      <color rgb="FFC0000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2" fillId="2" borderId="0" xfId="0" applyFont="1" applyFill="1" applyAlignment="1">
      <alignment horizontal="center" wrapText="1"/>
    </xf>
    <xf numFmtId="2" fontId="13" fillId="2" borderId="16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2" fontId="13" fillId="5" borderId="5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2" fontId="18" fillId="3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wrapText="1"/>
    </xf>
    <xf numFmtId="0" fontId="4" fillId="2" borderId="30" xfId="0" applyFont="1" applyFill="1" applyBorder="1" applyAlignment="1">
      <alignment vertical="center" wrapText="1"/>
    </xf>
    <xf numFmtId="2" fontId="17" fillId="2" borderId="30" xfId="0" applyNumberFormat="1" applyFont="1" applyFill="1" applyBorder="1" applyAlignment="1">
      <alignment horizontal="center" vertical="center" wrapText="1"/>
    </xf>
    <xf numFmtId="2" fontId="10" fillId="2" borderId="30" xfId="0" applyNumberFormat="1" applyFont="1" applyFill="1" applyBorder="1" applyAlignment="1">
      <alignment horizontal="center" vertical="center" wrapText="1"/>
    </xf>
    <xf numFmtId="2" fontId="19" fillId="2" borderId="16" xfId="0" applyNumberFormat="1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vertical="center" wrapText="1"/>
    </xf>
    <xf numFmtId="0" fontId="20" fillId="2" borderId="23" xfId="0" applyFont="1" applyFill="1" applyBorder="1" applyAlignment="1">
      <alignment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center" wrapText="1"/>
    </xf>
    <xf numFmtId="0" fontId="23" fillId="2" borderId="8" xfId="0" applyFont="1" applyFill="1" applyBorder="1" applyAlignment="1">
      <alignment horizontal="center" vertical="center" wrapText="1"/>
    </xf>
    <xf numFmtId="0" fontId="24" fillId="8" borderId="17" xfId="0" applyFont="1" applyFill="1" applyBorder="1" applyAlignment="1">
      <alignment horizontal="center" vertical="center" wrapText="1"/>
    </xf>
    <xf numFmtId="164" fontId="21" fillId="2" borderId="20" xfId="0" applyNumberFormat="1" applyFont="1" applyFill="1" applyBorder="1" applyAlignment="1">
      <alignment horizontal="center" vertical="center" wrapText="1"/>
    </xf>
    <xf numFmtId="164" fontId="21" fillId="2" borderId="24" xfId="0" applyNumberFormat="1" applyFont="1" applyFill="1" applyBorder="1" applyAlignment="1">
      <alignment horizontal="center" vertical="center" wrapText="1"/>
    </xf>
    <xf numFmtId="164" fontId="21" fillId="2" borderId="15" xfId="0" applyNumberFormat="1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2" fontId="16" fillId="4" borderId="11" xfId="0" applyNumberFormat="1" applyFont="1" applyFill="1" applyBorder="1" applyAlignment="1">
      <alignment horizontal="center" vertical="center" wrapText="1"/>
    </xf>
    <xf numFmtId="2" fontId="16" fillId="4" borderId="23" xfId="0" applyNumberFormat="1" applyFont="1" applyFill="1" applyBorder="1" applyAlignment="1">
      <alignment horizontal="center" vertical="center" wrapText="1"/>
    </xf>
    <xf numFmtId="2" fontId="16" fillId="4" borderId="5" xfId="0" applyNumberFormat="1" applyFont="1" applyFill="1" applyBorder="1" applyAlignment="1">
      <alignment horizontal="center" vertical="center" wrapText="1"/>
    </xf>
    <xf numFmtId="2" fontId="16" fillId="4" borderId="26" xfId="0" applyNumberFormat="1" applyFont="1" applyFill="1" applyBorder="1" applyAlignment="1">
      <alignment horizontal="center" vertical="center" wrapText="1"/>
    </xf>
    <xf numFmtId="2" fontId="16" fillId="4" borderId="31" xfId="0" applyNumberFormat="1" applyFont="1" applyFill="1" applyBorder="1" applyAlignment="1">
      <alignment horizontal="center" vertical="center" wrapText="1"/>
    </xf>
    <xf numFmtId="2" fontId="16" fillId="4" borderId="28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23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2" fontId="16" fillId="4" borderId="7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2" fontId="16" fillId="4" borderId="6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5"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4148-2EF4-4803-A5EE-18CED430D787}">
  <dimension ref="D2:O4"/>
  <sheetViews>
    <sheetView workbookViewId="0">
      <selection activeCell="H2" sqref="H2:H3"/>
    </sheetView>
  </sheetViews>
  <sheetFormatPr defaultRowHeight="15" x14ac:dyDescent="0.25"/>
  <cols>
    <col min="4" max="15" width="18.85546875" customWidth="1"/>
  </cols>
  <sheetData>
    <row r="2" spans="4:15" x14ac:dyDescent="0.25">
      <c r="D2" s="5" t="s">
        <v>86</v>
      </c>
      <c r="E2" s="5" t="s">
        <v>86</v>
      </c>
      <c r="F2" s="5" t="s">
        <v>87</v>
      </c>
      <c r="G2" s="5" t="s">
        <v>96</v>
      </c>
      <c r="H2" s="5" t="s">
        <v>96</v>
      </c>
      <c r="I2" s="5" t="s">
        <v>100</v>
      </c>
      <c r="J2" s="5" t="s">
        <v>104</v>
      </c>
      <c r="K2" s="5" t="s">
        <v>104</v>
      </c>
      <c r="L2" s="5" t="s">
        <v>88</v>
      </c>
      <c r="M2" s="5" t="s">
        <v>88</v>
      </c>
      <c r="N2" s="5" t="s">
        <v>113</v>
      </c>
      <c r="O2" s="5" t="s">
        <v>113</v>
      </c>
    </row>
    <row r="3" spans="4:15" ht="123.75" x14ac:dyDescent="0.25">
      <c r="D3" s="6" t="s">
        <v>90</v>
      </c>
      <c r="E3" s="6" t="s">
        <v>92</v>
      </c>
      <c r="F3" s="6" t="s">
        <v>94</v>
      </c>
      <c r="G3" s="6" t="s">
        <v>97</v>
      </c>
      <c r="H3" s="6" t="s">
        <v>99</v>
      </c>
      <c r="I3" s="6" t="s">
        <v>102</v>
      </c>
      <c r="J3" s="6" t="s">
        <v>105</v>
      </c>
      <c r="K3" s="6" t="s">
        <v>107</v>
      </c>
      <c r="L3" s="6" t="s">
        <v>109</v>
      </c>
      <c r="M3" s="6" t="s">
        <v>111</v>
      </c>
      <c r="N3" s="6" t="s">
        <v>114</v>
      </c>
      <c r="O3" s="6" t="s">
        <v>116</v>
      </c>
    </row>
    <row r="4" spans="4:15" x14ac:dyDescent="0.25">
      <c r="D4" s="4" t="s">
        <v>89</v>
      </c>
      <c r="E4" s="4" t="s">
        <v>91</v>
      </c>
      <c r="F4" s="4" t="s">
        <v>93</v>
      </c>
      <c r="G4" s="4" t="s">
        <v>95</v>
      </c>
      <c r="H4" s="4" t="s">
        <v>98</v>
      </c>
      <c r="I4" s="4" t="s">
        <v>101</v>
      </c>
      <c r="J4" s="4" t="s">
        <v>103</v>
      </c>
      <c r="K4" s="4" t="s">
        <v>106</v>
      </c>
      <c r="L4" s="4" t="s">
        <v>108</v>
      </c>
      <c r="M4" s="4" t="s">
        <v>110</v>
      </c>
      <c r="N4" s="4" t="s">
        <v>112</v>
      </c>
      <c r="O4" s="4" t="s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74"/>
  <sheetViews>
    <sheetView tabSelected="1" zoomScale="99" zoomScaleNormal="99" workbookViewId="0">
      <pane xSplit="10" ySplit="6" topLeftCell="K7" activePane="bottomRight" state="frozen"/>
      <selection pane="topRight" activeCell="K1" sqref="K1"/>
      <selection pane="bottomLeft" activeCell="A7" sqref="A7"/>
      <selection pane="bottomRight" activeCell="C9" sqref="C9:C10"/>
    </sheetView>
  </sheetViews>
  <sheetFormatPr defaultColWidth="8.85546875" defaultRowHeight="12" x14ac:dyDescent="0.2"/>
  <cols>
    <col min="1" max="1" width="3.28515625" style="1" bestFit="1" customWidth="1"/>
    <col min="2" max="2" width="12" style="1" bestFit="1" customWidth="1"/>
    <col min="3" max="3" width="39.42578125" style="1" customWidth="1"/>
    <col min="4" max="4" width="45.42578125" style="2" customWidth="1"/>
    <col min="5" max="5" width="9.7109375" style="1" customWidth="1"/>
    <col min="6" max="6" width="14.7109375" style="1" bestFit="1" customWidth="1"/>
    <col min="7" max="7" width="3.28515625" style="1" customWidth="1"/>
    <col min="8" max="8" width="7.42578125" style="1" bestFit="1" customWidth="1"/>
    <col min="9" max="9" width="9.140625" style="1" bestFit="1" customWidth="1"/>
    <col min="10" max="10" width="2.7109375" style="1" customWidth="1"/>
    <col min="11" max="11" width="18.28515625" style="1" customWidth="1"/>
    <col min="12" max="12" width="25" style="1" customWidth="1"/>
    <col min="13" max="14" width="18.28515625" style="1" customWidth="1"/>
    <col min="15" max="15" width="22.7109375" style="1" customWidth="1"/>
    <col min="16" max="16" width="18.28515625" style="1" customWidth="1"/>
    <col min="17" max="16384" width="8.85546875" style="1"/>
  </cols>
  <sheetData>
    <row r="2" spans="1:16" ht="15.75" x14ac:dyDescent="0.2">
      <c r="D2" s="48" t="str">
        <f>A65</f>
        <v>Σύνολο Βαρύτητας</v>
      </c>
      <c r="E2" s="48"/>
      <c r="F2" s="13">
        <f>F65</f>
        <v>100</v>
      </c>
      <c r="K2" s="5" t="s">
        <v>96</v>
      </c>
      <c r="L2" s="5" t="s">
        <v>96</v>
      </c>
      <c r="M2" s="5" t="s">
        <v>100</v>
      </c>
      <c r="N2" s="5" t="s">
        <v>104</v>
      </c>
      <c r="O2" s="5" t="s">
        <v>104</v>
      </c>
      <c r="P2" s="5" t="s">
        <v>88</v>
      </c>
    </row>
    <row r="3" spans="1:16" ht="45.75" thickBot="1" x14ac:dyDescent="0.25">
      <c r="F3" s="40" t="s">
        <v>128</v>
      </c>
      <c r="K3" s="41" t="s">
        <v>97</v>
      </c>
      <c r="L3" s="41" t="s">
        <v>99</v>
      </c>
      <c r="M3" s="41" t="s">
        <v>102</v>
      </c>
      <c r="N3" s="41" t="s">
        <v>105</v>
      </c>
      <c r="O3" s="41" t="s">
        <v>107</v>
      </c>
      <c r="P3" s="41" t="s">
        <v>111</v>
      </c>
    </row>
    <row r="4" spans="1:16" s="8" customFormat="1" ht="15.75" thickBot="1" x14ac:dyDescent="0.25">
      <c r="D4" s="46" t="s">
        <v>124</v>
      </c>
      <c r="E4" s="47"/>
      <c r="F4" s="42" t="s">
        <v>95</v>
      </c>
      <c r="G4" s="1"/>
      <c r="J4" s="1"/>
      <c r="K4" s="12" t="s">
        <v>95</v>
      </c>
      <c r="L4" s="12" t="s">
        <v>98</v>
      </c>
      <c r="M4" s="12" t="s">
        <v>101</v>
      </c>
      <c r="N4" s="12" t="s">
        <v>103</v>
      </c>
      <c r="O4" s="12" t="s">
        <v>106</v>
      </c>
      <c r="P4" s="12" t="s">
        <v>110</v>
      </c>
    </row>
    <row r="5" spans="1:16" s="9" customFormat="1" ht="16.5" thickBot="1" x14ac:dyDescent="0.3">
      <c r="D5" s="10"/>
      <c r="G5" s="1"/>
      <c r="I5" s="26">
        <f>SUM(I7:I64)</f>
        <v>0</v>
      </c>
      <c r="J5" s="1"/>
      <c r="K5" s="11">
        <f t="shared" ref="K5:P5" si="0">K65</f>
        <v>100</v>
      </c>
      <c r="L5" s="11">
        <f t="shared" si="0"/>
        <v>100</v>
      </c>
      <c r="M5" s="11">
        <f t="shared" si="0"/>
        <v>100</v>
      </c>
      <c r="N5" s="11">
        <f t="shared" si="0"/>
        <v>100</v>
      </c>
      <c r="O5" s="11">
        <f t="shared" si="0"/>
        <v>100</v>
      </c>
      <c r="P5" s="11">
        <f t="shared" si="0"/>
        <v>100</v>
      </c>
    </row>
    <row r="6" spans="1:16" ht="35.25" thickTop="1" thickBot="1" x14ac:dyDescent="0.25">
      <c r="A6" s="16" t="s">
        <v>0</v>
      </c>
      <c r="B6" s="17" t="s">
        <v>123</v>
      </c>
      <c r="C6" s="17" t="s">
        <v>1</v>
      </c>
      <c r="D6" s="17" t="s">
        <v>2</v>
      </c>
      <c r="E6" s="17" t="s">
        <v>118</v>
      </c>
      <c r="F6" s="18" t="s">
        <v>76</v>
      </c>
      <c r="H6" s="19" t="s">
        <v>121</v>
      </c>
      <c r="I6" s="19" t="s">
        <v>120</v>
      </c>
      <c r="K6" s="20" t="s">
        <v>122</v>
      </c>
      <c r="L6" s="20" t="s">
        <v>122</v>
      </c>
      <c r="M6" s="20" t="s">
        <v>122</v>
      </c>
      <c r="N6" s="20" t="s">
        <v>122</v>
      </c>
      <c r="O6" s="20" t="s">
        <v>122</v>
      </c>
      <c r="P6" s="20" t="s">
        <v>122</v>
      </c>
    </row>
    <row r="7" spans="1:16" ht="12.75" thickTop="1" x14ac:dyDescent="0.2">
      <c r="A7" s="58">
        <v>1</v>
      </c>
      <c r="B7" s="60" t="s">
        <v>3</v>
      </c>
      <c r="C7" s="62" t="s">
        <v>4</v>
      </c>
      <c r="D7" s="62" t="s">
        <v>77</v>
      </c>
      <c r="E7" s="60" t="s">
        <v>5</v>
      </c>
      <c r="F7" s="43">
        <f>INDEX($K$7:$P$64,ROW()-ROW(kefalida),MATCH($F$4, $K$4:$P$4,0))</f>
        <v>20</v>
      </c>
      <c r="H7" s="64"/>
      <c r="I7" s="49">
        <f>H7*F7/100</f>
        <v>0</v>
      </c>
      <c r="K7" s="43">
        <v>20</v>
      </c>
      <c r="L7" s="43">
        <v>20</v>
      </c>
      <c r="M7" s="43">
        <v>20</v>
      </c>
      <c r="N7" s="43">
        <v>20</v>
      </c>
      <c r="O7" s="43">
        <v>20</v>
      </c>
      <c r="P7" s="43">
        <v>20</v>
      </c>
    </row>
    <row r="8" spans="1:16" ht="27" customHeight="1" thickBot="1" x14ac:dyDescent="0.25">
      <c r="A8" s="59"/>
      <c r="B8" s="61"/>
      <c r="C8" s="63"/>
      <c r="D8" s="63"/>
      <c r="E8" s="61"/>
      <c r="F8" s="44"/>
      <c r="H8" s="65"/>
      <c r="I8" s="50"/>
      <c r="K8" s="44"/>
      <c r="L8" s="44"/>
      <c r="M8" s="44"/>
      <c r="N8" s="44"/>
      <c r="O8" s="44"/>
      <c r="P8" s="44"/>
    </row>
    <row r="9" spans="1:16" ht="12.75" thickTop="1" x14ac:dyDescent="0.2">
      <c r="A9" s="75">
        <v>2</v>
      </c>
      <c r="B9" s="77" t="s">
        <v>8</v>
      </c>
      <c r="C9" s="79" t="s">
        <v>9</v>
      </c>
      <c r="D9" s="28" t="s">
        <v>6</v>
      </c>
      <c r="E9" s="28">
        <v>100</v>
      </c>
      <c r="F9" s="43">
        <f>INDEX($K$7:$P$64,ROW()-ROW(kefalida),MATCH($F$4, $K$4:$P$4,0))</f>
        <v>15</v>
      </c>
      <c r="H9" s="64"/>
      <c r="I9" s="49">
        <f>H9*F9/100</f>
        <v>0</v>
      </c>
      <c r="K9" s="43">
        <v>15</v>
      </c>
      <c r="L9" s="43">
        <v>15</v>
      </c>
      <c r="M9" s="43">
        <v>10</v>
      </c>
      <c r="N9" s="43">
        <v>10</v>
      </c>
      <c r="O9" s="43">
        <v>10</v>
      </c>
      <c r="P9" s="43">
        <v>10</v>
      </c>
    </row>
    <row r="10" spans="1:16" ht="27" customHeight="1" thickBot="1" x14ac:dyDescent="0.25">
      <c r="A10" s="76"/>
      <c r="B10" s="78"/>
      <c r="C10" s="80"/>
      <c r="D10" s="31" t="s">
        <v>7</v>
      </c>
      <c r="E10" s="31">
        <v>0</v>
      </c>
      <c r="F10" s="44"/>
      <c r="H10" s="65"/>
      <c r="I10" s="50"/>
      <c r="K10" s="44"/>
      <c r="L10" s="44"/>
      <c r="M10" s="44"/>
      <c r="N10" s="44"/>
      <c r="O10" s="44"/>
      <c r="P10" s="44"/>
    </row>
    <row r="11" spans="1:16" ht="23.25" thickTop="1" x14ac:dyDescent="0.2">
      <c r="A11" s="75">
        <v>3</v>
      </c>
      <c r="B11" s="77" t="s">
        <v>10</v>
      </c>
      <c r="C11" s="79" t="s">
        <v>11</v>
      </c>
      <c r="D11" s="27" t="s">
        <v>79</v>
      </c>
      <c r="E11" s="28">
        <v>100</v>
      </c>
      <c r="F11" s="43">
        <f>INDEX($K$7:$P$64,ROW()-ROW(kefalida),MATCH($F$4, $K$4:$P$4,0))</f>
        <v>0</v>
      </c>
      <c r="H11" s="64"/>
      <c r="I11" s="49">
        <f>H11*F11/100</f>
        <v>0</v>
      </c>
      <c r="K11" s="43">
        <v>0</v>
      </c>
      <c r="L11" s="43">
        <v>0</v>
      </c>
      <c r="M11" s="43">
        <v>0</v>
      </c>
      <c r="N11" s="43">
        <v>10</v>
      </c>
      <c r="O11" s="43">
        <v>5</v>
      </c>
      <c r="P11" s="43">
        <v>0</v>
      </c>
    </row>
    <row r="12" spans="1:16" ht="12.75" thickBot="1" x14ac:dyDescent="0.25">
      <c r="A12" s="76"/>
      <c r="B12" s="78"/>
      <c r="C12" s="80"/>
      <c r="D12" s="32" t="s">
        <v>80</v>
      </c>
      <c r="E12" s="31">
        <v>0</v>
      </c>
      <c r="F12" s="44"/>
      <c r="H12" s="65"/>
      <c r="I12" s="50"/>
      <c r="K12" s="44"/>
      <c r="L12" s="44"/>
      <c r="M12" s="44"/>
      <c r="N12" s="44"/>
      <c r="O12" s="44"/>
      <c r="P12" s="44"/>
    </row>
    <row r="13" spans="1:16" ht="12.75" thickTop="1" x14ac:dyDescent="0.2">
      <c r="A13" s="75">
        <v>4</v>
      </c>
      <c r="B13" s="77" t="s">
        <v>12</v>
      </c>
      <c r="C13" s="79" t="s">
        <v>81</v>
      </c>
      <c r="D13" s="28" t="s">
        <v>82</v>
      </c>
      <c r="E13" s="28">
        <v>100</v>
      </c>
      <c r="F13" s="43">
        <f>INDEX($K$7:$P$64,ROW()-ROW(kefalida),MATCH($F$4, $K$4:$P$4,0))</f>
        <v>10</v>
      </c>
      <c r="H13" s="64"/>
      <c r="I13" s="49">
        <f>F13*H13/100</f>
        <v>0</v>
      </c>
      <c r="K13" s="43">
        <v>10</v>
      </c>
      <c r="L13" s="43">
        <v>10</v>
      </c>
      <c r="M13" s="43">
        <v>10</v>
      </c>
      <c r="N13" s="43">
        <v>10</v>
      </c>
      <c r="O13" s="43">
        <v>10</v>
      </c>
      <c r="P13" s="43">
        <v>10</v>
      </c>
    </row>
    <row r="14" spans="1:16" x14ac:dyDescent="0.2">
      <c r="A14" s="67"/>
      <c r="B14" s="70"/>
      <c r="C14" s="73"/>
      <c r="D14" s="33" t="s">
        <v>83</v>
      </c>
      <c r="E14" s="33">
        <v>60</v>
      </c>
      <c r="F14" s="45"/>
      <c r="H14" s="81"/>
      <c r="I14" s="51"/>
      <c r="K14" s="45"/>
      <c r="L14" s="45"/>
      <c r="M14" s="45"/>
      <c r="N14" s="45"/>
      <c r="O14" s="45"/>
      <c r="P14" s="45"/>
    </row>
    <row r="15" spans="1:16" x14ac:dyDescent="0.2">
      <c r="A15" s="67"/>
      <c r="B15" s="70"/>
      <c r="C15" s="73"/>
      <c r="D15" s="33" t="s">
        <v>84</v>
      </c>
      <c r="E15" s="33">
        <v>30</v>
      </c>
      <c r="F15" s="45"/>
      <c r="H15" s="81"/>
      <c r="I15" s="51"/>
      <c r="K15" s="45"/>
      <c r="L15" s="45"/>
      <c r="M15" s="45"/>
      <c r="N15" s="45"/>
      <c r="O15" s="45"/>
      <c r="P15" s="45"/>
    </row>
    <row r="16" spans="1:16" ht="12.75" thickBot="1" x14ac:dyDescent="0.25">
      <c r="A16" s="76"/>
      <c r="B16" s="78"/>
      <c r="C16" s="80"/>
      <c r="D16" s="31" t="s">
        <v>85</v>
      </c>
      <c r="E16" s="31">
        <v>0</v>
      </c>
      <c r="F16" s="44"/>
      <c r="H16" s="65"/>
      <c r="I16" s="50"/>
      <c r="K16" s="44"/>
      <c r="L16" s="44"/>
      <c r="M16" s="44"/>
      <c r="N16" s="44"/>
      <c r="O16" s="44"/>
      <c r="P16" s="44"/>
    </row>
    <row r="17" spans="1:16" ht="12.75" thickTop="1" x14ac:dyDescent="0.2">
      <c r="A17" s="75">
        <v>5</v>
      </c>
      <c r="B17" s="77" t="s">
        <v>13</v>
      </c>
      <c r="C17" s="79" t="s">
        <v>14</v>
      </c>
      <c r="D17" s="35" t="s">
        <v>15</v>
      </c>
      <c r="E17" s="28">
        <v>50</v>
      </c>
      <c r="F17" s="43">
        <f>INDEX($K$7:$P$64,ROW()-ROW(kefalida),MATCH($F$4, $K$4:$P$4,0))</f>
        <v>5</v>
      </c>
      <c r="H17" s="64"/>
      <c r="I17" s="49">
        <f>F17*H17/100</f>
        <v>0</v>
      </c>
      <c r="K17" s="43">
        <v>5</v>
      </c>
      <c r="L17" s="43">
        <v>5</v>
      </c>
      <c r="M17" s="43">
        <v>5</v>
      </c>
      <c r="N17" s="43">
        <v>5</v>
      </c>
      <c r="O17" s="43">
        <v>5</v>
      </c>
      <c r="P17" s="43">
        <v>5</v>
      </c>
    </row>
    <row r="18" spans="1:16" ht="22.5" x14ac:dyDescent="0.2">
      <c r="A18" s="67"/>
      <c r="B18" s="70"/>
      <c r="C18" s="73"/>
      <c r="D18" s="36" t="s">
        <v>16</v>
      </c>
      <c r="E18" s="33">
        <v>50</v>
      </c>
      <c r="F18" s="45"/>
      <c r="H18" s="81"/>
      <c r="I18" s="51"/>
      <c r="K18" s="45"/>
      <c r="L18" s="45"/>
      <c r="M18" s="45"/>
      <c r="N18" s="45"/>
      <c r="O18" s="45"/>
      <c r="P18" s="45"/>
    </row>
    <row r="19" spans="1:16" ht="12.75" thickBot="1" x14ac:dyDescent="0.25">
      <c r="A19" s="76"/>
      <c r="B19" s="78"/>
      <c r="C19" s="80"/>
      <c r="D19" s="37" t="s">
        <v>17</v>
      </c>
      <c r="E19" s="31">
        <v>0</v>
      </c>
      <c r="F19" s="44"/>
      <c r="H19" s="65"/>
      <c r="I19" s="50"/>
      <c r="K19" s="44"/>
      <c r="L19" s="44"/>
      <c r="M19" s="44"/>
      <c r="N19" s="44"/>
      <c r="O19" s="44"/>
      <c r="P19" s="44"/>
    </row>
    <row r="20" spans="1:16" ht="34.5" thickTop="1" x14ac:dyDescent="0.2">
      <c r="A20" s="75">
        <v>6</v>
      </c>
      <c r="B20" s="77" t="s">
        <v>18</v>
      </c>
      <c r="C20" s="79" t="s">
        <v>19</v>
      </c>
      <c r="D20" s="35" t="s">
        <v>20</v>
      </c>
      <c r="E20" s="28">
        <v>100</v>
      </c>
      <c r="F20" s="43">
        <f>INDEX($K$7:$P$64,ROW()-ROW(kefalida),MATCH($F$4, $K$4:$P$4,0))</f>
        <v>10</v>
      </c>
      <c r="H20" s="64"/>
      <c r="I20" s="49">
        <f>F20*H20/100</f>
        <v>0</v>
      </c>
      <c r="K20" s="43">
        <v>10</v>
      </c>
      <c r="L20" s="43">
        <v>10</v>
      </c>
      <c r="M20" s="43">
        <v>15</v>
      </c>
      <c r="N20" s="43">
        <v>10</v>
      </c>
      <c r="O20" s="43">
        <v>10</v>
      </c>
      <c r="P20" s="43">
        <v>10</v>
      </c>
    </row>
    <row r="21" spans="1:16" ht="45" x14ac:dyDescent="0.2">
      <c r="A21" s="67"/>
      <c r="B21" s="70"/>
      <c r="C21" s="73"/>
      <c r="D21" s="34" t="s">
        <v>21</v>
      </c>
      <c r="E21" s="33">
        <v>50</v>
      </c>
      <c r="F21" s="45"/>
      <c r="H21" s="81"/>
      <c r="I21" s="51"/>
      <c r="K21" s="45"/>
      <c r="L21" s="45"/>
      <c r="M21" s="45"/>
      <c r="N21" s="45"/>
      <c r="O21" s="45"/>
      <c r="P21" s="45"/>
    </row>
    <row r="22" spans="1:16" ht="23.25" thickBot="1" x14ac:dyDescent="0.25">
      <c r="A22" s="76"/>
      <c r="B22" s="78"/>
      <c r="C22" s="80"/>
      <c r="D22" s="32" t="s">
        <v>22</v>
      </c>
      <c r="E22" s="31">
        <v>0</v>
      </c>
      <c r="F22" s="44"/>
      <c r="H22" s="65"/>
      <c r="I22" s="50"/>
      <c r="K22" s="44"/>
      <c r="L22" s="44"/>
      <c r="M22" s="44"/>
      <c r="N22" s="44"/>
      <c r="O22" s="44"/>
      <c r="P22" s="44"/>
    </row>
    <row r="23" spans="1:16" ht="34.5" thickTop="1" x14ac:dyDescent="0.2">
      <c r="A23" s="66">
        <v>7</v>
      </c>
      <c r="B23" s="69" t="s">
        <v>23</v>
      </c>
      <c r="C23" s="72" t="s">
        <v>24</v>
      </c>
      <c r="D23" s="39" t="s">
        <v>25</v>
      </c>
      <c r="E23" s="38">
        <v>100</v>
      </c>
      <c r="F23" s="43">
        <f>INDEX($K$7:$P$64,ROW()-ROW(kefalida),MATCH($F$4, $K$4:$P$4,0))</f>
        <v>10</v>
      </c>
      <c r="H23" s="88"/>
      <c r="I23" s="89">
        <f>F23*H23/100</f>
        <v>0</v>
      </c>
      <c r="K23" s="43">
        <v>10</v>
      </c>
      <c r="L23" s="43">
        <v>10</v>
      </c>
      <c r="M23" s="43">
        <v>10</v>
      </c>
      <c r="N23" s="43">
        <v>0</v>
      </c>
      <c r="O23" s="43">
        <v>10</v>
      </c>
      <c r="P23" s="43">
        <v>10</v>
      </c>
    </row>
    <row r="24" spans="1:16" ht="22.5" x14ac:dyDescent="0.2">
      <c r="A24" s="67"/>
      <c r="B24" s="70"/>
      <c r="C24" s="73"/>
      <c r="D24" s="34" t="s">
        <v>26</v>
      </c>
      <c r="E24" s="33">
        <v>60</v>
      </c>
      <c r="F24" s="45"/>
      <c r="H24" s="81"/>
      <c r="I24" s="51"/>
      <c r="K24" s="45"/>
      <c r="L24" s="45"/>
      <c r="M24" s="45"/>
      <c r="N24" s="45"/>
      <c r="O24" s="45"/>
      <c r="P24" s="45"/>
    </row>
    <row r="25" spans="1:16" ht="22.5" x14ac:dyDescent="0.2">
      <c r="A25" s="67"/>
      <c r="B25" s="70"/>
      <c r="C25" s="73"/>
      <c r="D25" s="34" t="s">
        <v>27</v>
      </c>
      <c r="E25" s="33">
        <v>30</v>
      </c>
      <c r="F25" s="45"/>
      <c r="H25" s="81"/>
      <c r="I25" s="51"/>
      <c r="K25" s="45"/>
      <c r="L25" s="45"/>
      <c r="M25" s="45"/>
      <c r="N25" s="45"/>
      <c r="O25" s="45"/>
      <c r="P25" s="45"/>
    </row>
    <row r="26" spans="1:16" ht="12.75" thickBot="1" x14ac:dyDescent="0.25">
      <c r="A26" s="68"/>
      <c r="B26" s="71"/>
      <c r="C26" s="74"/>
      <c r="D26" s="29" t="s">
        <v>17</v>
      </c>
      <c r="E26" s="30">
        <v>0</v>
      </c>
      <c r="F26" s="44"/>
      <c r="H26" s="90"/>
      <c r="I26" s="91"/>
      <c r="K26" s="44"/>
      <c r="L26" s="44"/>
      <c r="M26" s="44"/>
      <c r="N26" s="44"/>
      <c r="O26" s="44"/>
      <c r="P26" s="44"/>
    </row>
    <row r="27" spans="1:16" ht="23.25" thickTop="1" x14ac:dyDescent="0.2">
      <c r="A27" s="75">
        <v>8</v>
      </c>
      <c r="B27" s="77" t="s">
        <v>28</v>
      </c>
      <c r="C27" s="79" t="s">
        <v>29</v>
      </c>
      <c r="D27" s="27" t="s">
        <v>30</v>
      </c>
      <c r="E27" s="28">
        <v>100</v>
      </c>
      <c r="F27" s="43">
        <f>INDEX($K$7:$P$64,ROW()-ROW(kefalida),MATCH($F$4, $K$4:$P$4,0))</f>
        <v>5</v>
      </c>
      <c r="H27" s="64"/>
      <c r="I27" s="49">
        <f>H27*F27/100</f>
        <v>0</v>
      </c>
      <c r="K27" s="43">
        <v>5</v>
      </c>
      <c r="L27" s="43">
        <v>5</v>
      </c>
      <c r="M27" s="43">
        <v>5</v>
      </c>
      <c r="N27" s="43">
        <v>5</v>
      </c>
      <c r="O27" s="43">
        <v>2</v>
      </c>
      <c r="P27" s="43">
        <v>5</v>
      </c>
    </row>
    <row r="28" spans="1:16" ht="12.75" thickBot="1" x14ac:dyDescent="0.25">
      <c r="A28" s="76"/>
      <c r="B28" s="78"/>
      <c r="C28" s="80"/>
      <c r="D28" s="32" t="s">
        <v>31</v>
      </c>
      <c r="E28" s="31">
        <v>0</v>
      </c>
      <c r="F28" s="44"/>
      <c r="H28" s="65"/>
      <c r="I28" s="50"/>
      <c r="K28" s="44"/>
      <c r="L28" s="44"/>
      <c r="M28" s="44"/>
      <c r="N28" s="44"/>
      <c r="O28" s="44"/>
      <c r="P28" s="44"/>
    </row>
    <row r="29" spans="1:16" ht="12.75" thickTop="1" x14ac:dyDescent="0.2">
      <c r="A29" s="75">
        <v>9</v>
      </c>
      <c r="B29" s="77" t="s">
        <v>32</v>
      </c>
      <c r="C29" s="79" t="s">
        <v>33</v>
      </c>
      <c r="D29" s="28" t="s">
        <v>6</v>
      </c>
      <c r="E29" s="28">
        <v>100</v>
      </c>
      <c r="F29" s="43">
        <f>INDEX($K$7:$P$64,ROW()-ROW(kefalida),MATCH($F$4, $K$4:$P$4,0))</f>
        <v>5</v>
      </c>
      <c r="H29" s="64"/>
      <c r="I29" s="49">
        <f>F29*H29/100</f>
        <v>0</v>
      </c>
      <c r="K29" s="43">
        <v>5</v>
      </c>
      <c r="L29" s="43">
        <v>10</v>
      </c>
      <c r="M29" s="43">
        <v>0</v>
      </c>
      <c r="N29" s="43">
        <v>0</v>
      </c>
      <c r="O29" s="43">
        <v>0</v>
      </c>
      <c r="P29" s="43">
        <v>0</v>
      </c>
    </row>
    <row r="30" spans="1:16" ht="25.5" customHeight="1" thickBot="1" x14ac:dyDescent="0.25">
      <c r="A30" s="76"/>
      <c r="B30" s="78"/>
      <c r="C30" s="80"/>
      <c r="D30" s="31" t="s">
        <v>7</v>
      </c>
      <c r="E30" s="31">
        <v>0</v>
      </c>
      <c r="F30" s="44"/>
      <c r="H30" s="65"/>
      <c r="I30" s="50"/>
      <c r="K30" s="44"/>
      <c r="L30" s="44"/>
      <c r="M30" s="44"/>
      <c r="N30" s="44"/>
      <c r="O30" s="44"/>
      <c r="P30" s="44"/>
    </row>
    <row r="31" spans="1:16" ht="12.75" thickTop="1" x14ac:dyDescent="0.2">
      <c r="A31" s="75">
        <v>10</v>
      </c>
      <c r="B31" s="77" t="s">
        <v>34</v>
      </c>
      <c r="C31" s="79" t="s">
        <v>35</v>
      </c>
      <c r="D31" s="28" t="s">
        <v>125</v>
      </c>
      <c r="E31" s="28">
        <v>100</v>
      </c>
      <c r="F31" s="43">
        <f>INDEX($K$7:$P$64,ROW()-ROW(kefalida),MATCH($F$4, $K$4:$P$4,0))</f>
        <v>0</v>
      </c>
      <c r="H31" s="82"/>
      <c r="I31" s="52">
        <f>F31*H31/100</f>
        <v>0</v>
      </c>
      <c r="K31" s="43">
        <v>0</v>
      </c>
      <c r="L31" s="43">
        <v>0</v>
      </c>
      <c r="M31" s="43">
        <v>10</v>
      </c>
      <c r="N31" s="43">
        <v>5</v>
      </c>
      <c r="O31" s="43">
        <v>5</v>
      </c>
      <c r="P31" s="43">
        <v>5</v>
      </c>
    </row>
    <row r="32" spans="1:16" x14ac:dyDescent="0.2">
      <c r="A32" s="67"/>
      <c r="B32" s="70"/>
      <c r="C32" s="73"/>
      <c r="D32" s="33" t="s">
        <v>127</v>
      </c>
      <c r="E32" s="33">
        <v>50</v>
      </c>
      <c r="F32" s="45"/>
      <c r="H32" s="83"/>
      <c r="I32" s="53"/>
      <c r="K32" s="45"/>
      <c r="L32" s="45"/>
      <c r="M32" s="45"/>
      <c r="N32" s="45"/>
      <c r="O32" s="45"/>
      <c r="P32" s="45"/>
    </row>
    <row r="33" spans="1:16" ht="12.75" thickBot="1" x14ac:dyDescent="0.25">
      <c r="A33" s="68"/>
      <c r="B33" s="71"/>
      <c r="C33" s="74"/>
      <c r="D33" s="30" t="s">
        <v>126</v>
      </c>
      <c r="E33" s="30">
        <v>0</v>
      </c>
      <c r="F33" s="44"/>
      <c r="H33" s="84"/>
      <c r="I33" s="54"/>
      <c r="K33" s="44"/>
      <c r="L33" s="44"/>
      <c r="M33" s="44"/>
      <c r="N33" s="44"/>
      <c r="O33" s="44"/>
      <c r="P33" s="44"/>
    </row>
    <row r="34" spans="1:16" ht="12.75" thickTop="1" x14ac:dyDescent="0.2">
      <c r="A34" s="75">
        <v>11</v>
      </c>
      <c r="B34" s="77" t="s">
        <v>36</v>
      </c>
      <c r="C34" s="79" t="s">
        <v>37</v>
      </c>
      <c r="D34" s="28" t="s">
        <v>6</v>
      </c>
      <c r="E34" s="28">
        <v>100</v>
      </c>
      <c r="F34" s="43">
        <f>INDEX($K$7:$P$64,ROW()-ROW(kefalida),MATCH($F$4, $K$4:$P$4,0))</f>
        <v>0</v>
      </c>
      <c r="H34" s="64"/>
      <c r="I34" s="49">
        <f>F34*H34/100</f>
        <v>0</v>
      </c>
      <c r="J34" s="14"/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</row>
    <row r="35" spans="1:16" ht="22.5" customHeight="1" thickBot="1" x14ac:dyDescent="0.25">
      <c r="A35" s="76"/>
      <c r="B35" s="78"/>
      <c r="C35" s="80"/>
      <c r="D35" s="31" t="s">
        <v>7</v>
      </c>
      <c r="E35" s="31">
        <v>0</v>
      </c>
      <c r="F35" s="44"/>
      <c r="H35" s="65"/>
      <c r="I35" s="50"/>
      <c r="J35" s="15"/>
      <c r="K35" s="44"/>
      <c r="L35" s="44"/>
      <c r="M35" s="44"/>
      <c r="N35" s="44"/>
      <c r="O35" s="44"/>
      <c r="P35" s="44"/>
    </row>
    <row r="36" spans="1:16" ht="23.25" thickTop="1" x14ac:dyDescent="0.2">
      <c r="A36" s="75">
        <v>12</v>
      </c>
      <c r="B36" s="77" t="s">
        <v>38</v>
      </c>
      <c r="C36" s="79" t="s">
        <v>39</v>
      </c>
      <c r="D36" s="27" t="s">
        <v>40</v>
      </c>
      <c r="E36" s="28">
        <v>100</v>
      </c>
      <c r="F36" s="43">
        <f>INDEX($K$7:$P$64,ROW()-ROW(kefalida),MATCH($F$4, $K$4:$P$4,0))</f>
        <v>5</v>
      </c>
      <c r="H36" s="64"/>
      <c r="I36" s="49">
        <f>F36*H36/100</f>
        <v>0</v>
      </c>
      <c r="J36" s="14"/>
      <c r="K36" s="43">
        <v>5</v>
      </c>
      <c r="L36" s="43">
        <v>5</v>
      </c>
      <c r="M36" s="43">
        <v>5</v>
      </c>
      <c r="N36" s="43">
        <v>0</v>
      </c>
      <c r="O36" s="43">
        <v>3</v>
      </c>
      <c r="P36" s="43">
        <v>5</v>
      </c>
    </row>
    <row r="37" spans="1:16" ht="21" customHeight="1" thickBot="1" x14ac:dyDescent="0.25">
      <c r="A37" s="76"/>
      <c r="B37" s="78"/>
      <c r="C37" s="80"/>
      <c r="D37" s="32" t="s">
        <v>17</v>
      </c>
      <c r="E37" s="31">
        <v>0</v>
      </c>
      <c r="F37" s="44"/>
      <c r="H37" s="65"/>
      <c r="I37" s="50"/>
      <c r="J37" s="15"/>
      <c r="K37" s="44"/>
      <c r="L37" s="44"/>
      <c r="M37" s="44"/>
      <c r="N37" s="44"/>
      <c r="O37" s="44"/>
      <c r="P37" s="44"/>
    </row>
    <row r="38" spans="1:16" ht="12.75" thickTop="1" x14ac:dyDescent="0.2">
      <c r="A38" s="75">
        <v>13</v>
      </c>
      <c r="B38" s="77" t="s">
        <v>41</v>
      </c>
      <c r="C38" s="79" t="s">
        <v>42</v>
      </c>
      <c r="D38" s="27" t="s">
        <v>43</v>
      </c>
      <c r="E38" s="28">
        <v>40</v>
      </c>
      <c r="F38" s="43">
        <f>INDEX($K$7:$P$64,ROW()-ROW(kefalida),MATCH($F$4, $K$4:$P$4,0))</f>
        <v>0</v>
      </c>
      <c r="H38" s="64"/>
      <c r="I38" s="49">
        <f>F38*H38/100</f>
        <v>0</v>
      </c>
      <c r="J38" s="14"/>
      <c r="K38" s="43">
        <v>0</v>
      </c>
      <c r="L38" s="43">
        <v>0</v>
      </c>
      <c r="M38" s="43">
        <v>0</v>
      </c>
      <c r="N38" s="43">
        <v>10</v>
      </c>
      <c r="O38" s="43">
        <v>0</v>
      </c>
      <c r="P38" s="43">
        <v>0</v>
      </c>
    </row>
    <row r="39" spans="1:16" x14ac:dyDescent="0.2">
      <c r="A39" s="67"/>
      <c r="B39" s="70"/>
      <c r="C39" s="73"/>
      <c r="D39" s="34" t="s">
        <v>44</v>
      </c>
      <c r="E39" s="33">
        <v>40</v>
      </c>
      <c r="F39" s="45"/>
      <c r="H39" s="81"/>
      <c r="I39" s="51"/>
      <c r="K39" s="45"/>
      <c r="L39" s="45"/>
      <c r="M39" s="45"/>
      <c r="N39" s="45"/>
      <c r="O39" s="45"/>
      <c r="P39" s="45"/>
    </row>
    <row r="40" spans="1:16" x14ac:dyDescent="0.2">
      <c r="A40" s="67"/>
      <c r="B40" s="70"/>
      <c r="C40" s="73"/>
      <c r="D40" s="34" t="s">
        <v>45</v>
      </c>
      <c r="E40" s="33">
        <v>20</v>
      </c>
      <c r="F40" s="45"/>
      <c r="H40" s="81"/>
      <c r="I40" s="51"/>
      <c r="K40" s="45"/>
      <c r="L40" s="45"/>
      <c r="M40" s="45"/>
      <c r="N40" s="45"/>
      <c r="O40" s="45"/>
      <c r="P40" s="45"/>
    </row>
    <row r="41" spans="1:16" ht="12.75" thickBot="1" x14ac:dyDescent="0.25">
      <c r="A41" s="76"/>
      <c r="B41" s="78"/>
      <c r="C41" s="80"/>
      <c r="D41" s="32" t="s">
        <v>17</v>
      </c>
      <c r="E41" s="31">
        <v>0</v>
      </c>
      <c r="F41" s="44"/>
      <c r="H41" s="65"/>
      <c r="I41" s="50"/>
      <c r="J41" s="15"/>
      <c r="K41" s="44"/>
      <c r="L41" s="44"/>
      <c r="M41" s="44"/>
      <c r="N41" s="44"/>
      <c r="O41" s="44"/>
      <c r="P41" s="44"/>
    </row>
    <row r="42" spans="1:16" ht="12.75" thickTop="1" x14ac:dyDescent="0.2">
      <c r="A42" s="75">
        <v>14</v>
      </c>
      <c r="B42" s="77" t="s">
        <v>46</v>
      </c>
      <c r="C42" s="79" t="s">
        <v>47</v>
      </c>
      <c r="D42" s="27" t="s">
        <v>48</v>
      </c>
      <c r="E42" s="28">
        <v>100</v>
      </c>
      <c r="F42" s="43">
        <f>INDEX($K$7:$P$64,ROW()-ROW(kefalida),MATCH($F$4, $K$4:$P$4,0))</f>
        <v>0</v>
      </c>
      <c r="H42" s="64"/>
      <c r="I42" s="49">
        <f>F42*H42/100</f>
        <v>0</v>
      </c>
      <c r="J42" s="14"/>
      <c r="K42" s="43">
        <v>0</v>
      </c>
      <c r="L42" s="43">
        <v>0</v>
      </c>
      <c r="M42" s="43">
        <v>0</v>
      </c>
      <c r="N42" s="43">
        <v>8</v>
      </c>
      <c r="O42" s="43">
        <v>0</v>
      </c>
      <c r="P42" s="43">
        <v>0</v>
      </c>
    </row>
    <row r="43" spans="1:16" x14ac:dyDescent="0.2">
      <c r="A43" s="67"/>
      <c r="B43" s="70"/>
      <c r="C43" s="73"/>
      <c r="D43" s="34" t="s">
        <v>49</v>
      </c>
      <c r="E43" s="33">
        <v>50</v>
      </c>
      <c r="F43" s="45"/>
      <c r="H43" s="81"/>
      <c r="I43" s="51"/>
      <c r="K43" s="45"/>
      <c r="L43" s="45"/>
      <c r="M43" s="45"/>
      <c r="N43" s="45"/>
      <c r="O43" s="45"/>
      <c r="P43" s="45"/>
    </row>
    <row r="44" spans="1:16" ht="12.75" thickBot="1" x14ac:dyDescent="0.25">
      <c r="A44" s="76"/>
      <c r="B44" s="78"/>
      <c r="C44" s="80"/>
      <c r="D44" s="32" t="s">
        <v>50</v>
      </c>
      <c r="E44" s="31">
        <v>0</v>
      </c>
      <c r="F44" s="44"/>
      <c r="H44" s="65"/>
      <c r="I44" s="50"/>
      <c r="J44" s="15"/>
      <c r="K44" s="44"/>
      <c r="L44" s="44"/>
      <c r="M44" s="44"/>
      <c r="N44" s="44"/>
      <c r="O44" s="44"/>
      <c r="P44" s="44"/>
    </row>
    <row r="45" spans="1:16" ht="12.75" thickTop="1" x14ac:dyDescent="0.2">
      <c r="A45" s="75">
        <v>15</v>
      </c>
      <c r="B45" s="77" t="s">
        <v>51</v>
      </c>
      <c r="C45" s="79" t="s">
        <v>52</v>
      </c>
      <c r="D45" s="27" t="s">
        <v>53</v>
      </c>
      <c r="E45" s="28">
        <v>100</v>
      </c>
      <c r="F45" s="43">
        <f>INDEX($K$7:$P$64,ROW()-ROW(kefalida),MATCH($F$4, $K$4:$P$4,0))</f>
        <v>5</v>
      </c>
      <c r="H45" s="64"/>
      <c r="I45" s="49">
        <f>F45*H45/100</f>
        <v>0</v>
      </c>
      <c r="J45" s="14"/>
      <c r="K45" s="43">
        <v>5</v>
      </c>
      <c r="L45" s="43">
        <v>5</v>
      </c>
      <c r="M45" s="43">
        <v>0</v>
      </c>
      <c r="N45" s="43">
        <v>0</v>
      </c>
      <c r="O45" s="43">
        <v>0</v>
      </c>
      <c r="P45" s="43">
        <v>0</v>
      </c>
    </row>
    <row r="46" spans="1:16" x14ac:dyDescent="0.2">
      <c r="A46" s="67"/>
      <c r="B46" s="70"/>
      <c r="C46" s="73"/>
      <c r="D46" s="34" t="s">
        <v>54</v>
      </c>
      <c r="E46" s="33">
        <v>60</v>
      </c>
      <c r="F46" s="45"/>
      <c r="H46" s="81"/>
      <c r="I46" s="51"/>
      <c r="K46" s="45"/>
      <c r="L46" s="45"/>
      <c r="M46" s="45"/>
      <c r="N46" s="45"/>
      <c r="O46" s="45"/>
      <c r="P46" s="45"/>
    </row>
    <row r="47" spans="1:16" x14ac:dyDescent="0.2">
      <c r="A47" s="67"/>
      <c r="B47" s="70"/>
      <c r="C47" s="73"/>
      <c r="D47" s="34" t="s">
        <v>55</v>
      </c>
      <c r="E47" s="33">
        <v>30</v>
      </c>
      <c r="F47" s="45"/>
      <c r="H47" s="81"/>
      <c r="I47" s="51"/>
      <c r="K47" s="45"/>
      <c r="L47" s="45"/>
      <c r="M47" s="45"/>
      <c r="N47" s="45"/>
      <c r="O47" s="45"/>
      <c r="P47" s="45"/>
    </row>
    <row r="48" spans="1:16" ht="12.75" thickBot="1" x14ac:dyDescent="0.25">
      <c r="A48" s="76"/>
      <c r="B48" s="78"/>
      <c r="C48" s="80"/>
      <c r="D48" s="32" t="s">
        <v>56</v>
      </c>
      <c r="E48" s="31">
        <v>0</v>
      </c>
      <c r="F48" s="44"/>
      <c r="H48" s="65"/>
      <c r="I48" s="50"/>
      <c r="J48" s="15"/>
      <c r="K48" s="44"/>
      <c r="L48" s="44"/>
      <c r="M48" s="44"/>
      <c r="N48" s="44"/>
      <c r="O48" s="44"/>
      <c r="P48" s="44"/>
    </row>
    <row r="49" spans="1:16" ht="12.75" thickTop="1" x14ac:dyDescent="0.2">
      <c r="A49" s="75">
        <v>16</v>
      </c>
      <c r="B49" s="77" t="s">
        <v>57</v>
      </c>
      <c r="C49" s="79" t="s">
        <v>58</v>
      </c>
      <c r="D49" s="28" t="s">
        <v>59</v>
      </c>
      <c r="E49" s="28">
        <v>100</v>
      </c>
      <c r="F49" s="43">
        <f>INDEX($K$7:$P$64,ROW()-ROW(kefalida),MATCH($F$4, $K$4:$P$4,0))</f>
        <v>0</v>
      </c>
      <c r="H49" s="64"/>
      <c r="I49" s="49">
        <f>F49*H49/100</f>
        <v>0</v>
      </c>
      <c r="J49" s="14"/>
      <c r="K49" s="43">
        <v>0</v>
      </c>
      <c r="L49" s="43">
        <v>0</v>
      </c>
      <c r="M49" s="43">
        <v>0</v>
      </c>
      <c r="N49" s="43">
        <v>0</v>
      </c>
      <c r="O49" s="43">
        <v>3</v>
      </c>
      <c r="P49" s="43">
        <v>10</v>
      </c>
    </row>
    <row r="50" spans="1:16" x14ac:dyDescent="0.2">
      <c r="A50" s="67"/>
      <c r="B50" s="70"/>
      <c r="C50" s="73"/>
      <c r="D50" s="33" t="s">
        <v>60</v>
      </c>
      <c r="E50" s="33">
        <v>60</v>
      </c>
      <c r="F50" s="45"/>
      <c r="H50" s="81"/>
      <c r="I50" s="51"/>
      <c r="K50" s="45"/>
      <c r="L50" s="45"/>
      <c r="M50" s="45"/>
      <c r="N50" s="45"/>
      <c r="O50" s="45"/>
      <c r="P50" s="45"/>
    </row>
    <row r="51" spans="1:16" x14ac:dyDescent="0.2">
      <c r="A51" s="67"/>
      <c r="B51" s="70"/>
      <c r="C51" s="73"/>
      <c r="D51" s="33" t="s">
        <v>61</v>
      </c>
      <c r="E51" s="33">
        <v>30</v>
      </c>
      <c r="F51" s="45"/>
      <c r="H51" s="81"/>
      <c r="I51" s="51"/>
      <c r="K51" s="45"/>
      <c r="L51" s="45"/>
      <c r="M51" s="45"/>
      <c r="N51" s="45"/>
      <c r="O51" s="45"/>
      <c r="P51" s="45"/>
    </row>
    <row r="52" spans="1:16" ht="12.75" thickBot="1" x14ac:dyDescent="0.25">
      <c r="A52" s="76"/>
      <c r="B52" s="78"/>
      <c r="C52" s="80"/>
      <c r="D52" s="31" t="s">
        <v>17</v>
      </c>
      <c r="E52" s="31">
        <v>0</v>
      </c>
      <c r="F52" s="44"/>
      <c r="H52" s="65"/>
      <c r="I52" s="50"/>
      <c r="J52" s="15"/>
      <c r="K52" s="44"/>
      <c r="L52" s="44"/>
      <c r="M52" s="44"/>
      <c r="N52" s="44"/>
      <c r="O52" s="44"/>
      <c r="P52" s="44"/>
    </row>
    <row r="53" spans="1:16" ht="12.75" thickTop="1" x14ac:dyDescent="0.2">
      <c r="A53" s="58">
        <v>17</v>
      </c>
      <c r="B53" s="60" t="s">
        <v>62</v>
      </c>
      <c r="C53" s="62" t="s">
        <v>63</v>
      </c>
      <c r="D53" s="28" t="s">
        <v>6</v>
      </c>
      <c r="E53" s="28">
        <v>100</v>
      </c>
      <c r="F53" s="43">
        <f>INDEX($K$7:$P$64,ROW()-ROW(kefalida),MATCH($F$4, $K$4:$P$4,0))</f>
        <v>5</v>
      </c>
      <c r="H53" s="64"/>
      <c r="I53" s="49">
        <f>F53*H53/100</f>
        <v>0</v>
      </c>
      <c r="J53" s="14"/>
      <c r="K53" s="43">
        <v>5</v>
      </c>
      <c r="L53" s="43">
        <v>5</v>
      </c>
      <c r="M53" s="43">
        <v>0</v>
      </c>
      <c r="N53" s="43">
        <v>0</v>
      </c>
      <c r="O53" s="43">
        <v>3</v>
      </c>
      <c r="P53" s="43">
        <v>5</v>
      </c>
    </row>
    <row r="54" spans="1:16" ht="12.75" thickBot="1" x14ac:dyDescent="0.25">
      <c r="A54" s="59"/>
      <c r="B54" s="61"/>
      <c r="C54" s="63"/>
      <c r="D54" s="31" t="s">
        <v>7</v>
      </c>
      <c r="E54" s="31">
        <v>0</v>
      </c>
      <c r="F54" s="44"/>
      <c r="H54" s="65"/>
      <c r="I54" s="50"/>
      <c r="J54" s="15"/>
      <c r="K54" s="44"/>
      <c r="L54" s="44"/>
      <c r="M54" s="44"/>
      <c r="N54" s="44"/>
      <c r="O54" s="44"/>
      <c r="P54" s="44"/>
    </row>
    <row r="55" spans="1:16" ht="23.25" thickTop="1" x14ac:dyDescent="0.2">
      <c r="A55" s="75">
        <v>18</v>
      </c>
      <c r="B55" s="77" t="s">
        <v>64</v>
      </c>
      <c r="C55" s="79" t="s">
        <v>65</v>
      </c>
      <c r="D55" s="27" t="s">
        <v>66</v>
      </c>
      <c r="E55" s="28">
        <v>100</v>
      </c>
      <c r="F55" s="43">
        <f>INDEX($K$7:$P$64,ROW()-ROW(kefalida),MATCH($F$4, $K$4:$P$4,0))</f>
        <v>5</v>
      </c>
      <c r="H55" s="64"/>
      <c r="I55" s="49">
        <f>H55*F55/100</f>
        <v>0</v>
      </c>
      <c r="J55" s="14"/>
      <c r="K55" s="43">
        <v>5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</row>
    <row r="56" spans="1:16" ht="22.5" x14ac:dyDescent="0.2">
      <c r="A56" s="67"/>
      <c r="B56" s="70"/>
      <c r="C56" s="73"/>
      <c r="D56" s="34" t="s">
        <v>67</v>
      </c>
      <c r="E56" s="33">
        <v>50</v>
      </c>
      <c r="F56" s="45"/>
      <c r="H56" s="81"/>
      <c r="I56" s="51"/>
      <c r="K56" s="45"/>
      <c r="L56" s="45"/>
      <c r="M56" s="45"/>
      <c r="N56" s="45"/>
      <c r="O56" s="45"/>
      <c r="P56" s="45"/>
    </row>
    <row r="57" spans="1:16" ht="12.75" thickBot="1" x14ac:dyDescent="0.25">
      <c r="A57" s="76"/>
      <c r="B57" s="78"/>
      <c r="C57" s="80"/>
      <c r="D57" s="32" t="s">
        <v>17</v>
      </c>
      <c r="E57" s="31">
        <v>0</v>
      </c>
      <c r="F57" s="44"/>
      <c r="H57" s="65"/>
      <c r="I57" s="50"/>
      <c r="J57" s="15"/>
      <c r="K57" s="44"/>
      <c r="L57" s="44"/>
      <c r="M57" s="44"/>
      <c r="N57" s="44"/>
      <c r="O57" s="44"/>
      <c r="P57" s="44"/>
    </row>
    <row r="58" spans="1:16" ht="23.25" thickTop="1" x14ac:dyDescent="0.2">
      <c r="A58" s="75">
        <v>19</v>
      </c>
      <c r="B58" s="77" t="s">
        <v>68</v>
      </c>
      <c r="C58" s="79" t="s">
        <v>69</v>
      </c>
      <c r="D58" s="27" t="s">
        <v>70</v>
      </c>
      <c r="E58" s="28">
        <v>100</v>
      </c>
      <c r="F58" s="43">
        <f>INDEX($K$7:$P$64,ROW()-ROW(kefalida),MATCH($F$4, $K$4:$P$4,0))</f>
        <v>0</v>
      </c>
      <c r="H58" s="64"/>
      <c r="I58" s="49">
        <f>F58*H58/100</f>
        <v>0</v>
      </c>
      <c r="J58" s="14"/>
      <c r="K58" s="43">
        <v>0</v>
      </c>
      <c r="L58" s="43">
        <v>0</v>
      </c>
      <c r="M58" s="43">
        <v>5</v>
      </c>
      <c r="N58" s="43">
        <v>5</v>
      </c>
      <c r="O58" s="43">
        <v>9</v>
      </c>
      <c r="P58" s="43">
        <v>0</v>
      </c>
    </row>
    <row r="59" spans="1:16" ht="22.5" x14ac:dyDescent="0.2">
      <c r="A59" s="67"/>
      <c r="B59" s="70"/>
      <c r="C59" s="73"/>
      <c r="D59" s="34" t="s">
        <v>71</v>
      </c>
      <c r="E59" s="33">
        <v>50</v>
      </c>
      <c r="F59" s="45"/>
      <c r="H59" s="81"/>
      <c r="I59" s="51"/>
      <c r="K59" s="45"/>
      <c r="L59" s="45"/>
      <c r="M59" s="45"/>
      <c r="N59" s="45"/>
      <c r="O59" s="45"/>
      <c r="P59" s="45"/>
    </row>
    <row r="60" spans="1:16" ht="12.75" thickBot="1" x14ac:dyDescent="0.25">
      <c r="A60" s="76"/>
      <c r="B60" s="78"/>
      <c r="C60" s="80"/>
      <c r="D60" s="32" t="s">
        <v>17</v>
      </c>
      <c r="E60" s="31">
        <v>0</v>
      </c>
      <c r="F60" s="44"/>
      <c r="H60" s="65"/>
      <c r="I60" s="50"/>
      <c r="J60" s="15"/>
      <c r="K60" s="44"/>
      <c r="L60" s="44"/>
      <c r="M60" s="44"/>
      <c r="N60" s="44"/>
      <c r="O60" s="44"/>
      <c r="P60" s="44"/>
    </row>
    <row r="61" spans="1:16" ht="23.25" thickTop="1" x14ac:dyDescent="0.2">
      <c r="A61" s="75">
        <v>20</v>
      </c>
      <c r="B61" s="77" t="s">
        <v>72</v>
      </c>
      <c r="C61" s="79" t="s">
        <v>73</v>
      </c>
      <c r="D61" s="27" t="s">
        <v>119</v>
      </c>
      <c r="E61" s="28">
        <v>100</v>
      </c>
      <c r="F61" s="43">
        <f>INDEX($K$7:$P$64,ROW()-ROW(kefalida),MATCH($F$4, $K$4:$P$4,0))</f>
        <v>0</v>
      </c>
      <c r="H61" s="64"/>
      <c r="I61" s="49">
        <f>F61*H61/100</f>
        <v>0</v>
      </c>
      <c r="J61" s="14"/>
      <c r="K61" s="43">
        <v>0</v>
      </c>
      <c r="L61" s="43">
        <v>0</v>
      </c>
      <c r="M61" s="43">
        <v>0</v>
      </c>
      <c r="N61" s="43">
        <v>0</v>
      </c>
      <c r="O61" s="43">
        <v>5</v>
      </c>
      <c r="P61" s="43">
        <v>5</v>
      </c>
    </row>
    <row r="62" spans="1:16" ht="12.75" thickBot="1" x14ac:dyDescent="0.25">
      <c r="A62" s="76"/>
      <c r="B62" s="78"/>
      <c r="C62" s="80"/>
      <c r="D62" s="32" t="s">
        <v>74</v>
      </c>
      <c r="E62" s="31">
        <v>0</v>
      </c>
      <c r="F62" s="44"/>
      <c r="H62" s="65"/>
      <c r="I62" s="50"/>
      <c r="J62" s="15"/>
      <c r="K62" s="44"/>
      <c r="L62" s="44"/>
      <c r="M62" s="44"/>
      <c r="N62" s="44"/>
      <c r="O62" s="44"/>
      <c r="P62" s="44"/>
    </row>
    <row r="63" spans="1:16" ht="51" customHeight="1" thickTop="1" x14ac:dyDescent="0.2">
      <c r="A63" s="75">
        <v>21</v>
      </c>
      <c r="B63" s="77" t="s">
        <v>75</v>
      </c>
      <c r="C63" s="79" t="s">
        <v>132</v>
      </c>
      <c r="D63" s="28" t="s">
        <v>6</v>
      </c>
      <c r="E63" s="28">
        <v>100</v>
      </c>
      <c r="F63" s="43">
        <f>INDEX($K$7:$P$64,ROW()-ROW(kefalida),MATCH($F$4, $K$4:$P$4,0))</f>
        <v>0</v>
      </c>
      <c r="H63" s="64"/>
      <c r="I63" s="49">
        <f>F63*H63/100</f>
        <v>0</v>
      </c>
      <c r="J63" s="14"/>
      <c r="K63" s="43">
        <v>0</v>
      </c>
      <c r="L63" s="43">
        <v>0</v>
      </c>
      <c r="M63" s="43">
        <v>5</v>
      </c>
      <c r="N63" s="43">
        <v>2</v>
      </c>
      <c r="O63" s="43">
        <v>0</v>
      </c>
      <c r="P63" s="43">
        <v>0</v>
      </c>
    </row>
    <row r="64" spans="1:16" ht="41.25" customHeight="1" thickBot="1" x14ac:dyDescent="0.25">
      <c r="A64" s="76"/>
      <c r="B64" s="78"/>
      <c r="C64" s="80"/>
      <c r="D64" s="31" t="s">
        <v>7</v>
      </c>
      <c r="E64" s="31">
        <v>0</v>
      </c>
      <c r="F64" s="44"/>
      <c r="H64" s="65"/>
      <c r="I64" s="50"/>
      <c r="J64" s="15"/>
      <c r="K64" s="44"/>
      <c r="L64" s="44"/>
      <c r="M64" s="44"/>
      <c r="N64" s="44"/>
      <c r="O64" s="44"/>
      <c r="P64" s="44"/>
    </row>
    <row r="65" spans="1:16" ht="16.5" thickBot="1" x14ac:dyDescent="0.25">
      <c r="A65" s="55" t="s">
        <v>117</v>
      </c>
      <c r="B65" s="56"/>
      <c r="C65" s="56"/>
      <c r="D65" s="56"/>
      <c r="E65" s="57"/>
      <c r="F65" s="21">
        <f>SUM(F7:F64)</f>
        <v>100</v>
      </c>
      <c r="H65" s="23"/>
      <c r="I65" s="24">
        <f>SUM(I7:I64)</f>
        <v>0</v>
      </c>
      <c r="J65" s="22"/>
      <c r="K65" s="25">
        <f>SUM(K7:K64)</f>
        <v>100</v>
      </c>
      <c r="L65" s="25">
        <f>SUM(L7:L64)</f>
        <v>100</v>
      </c>
      <c r="M65" s="25">
        <f>SUM(M7:M64)</f>
        <v>100</v>
      </c>
      <c r="N65" s="25">
        <f>SUM(N7:N64)</f>
        <v>100</v>
      </c>
      <c r="O65" s="25">
        <f>SUM(O7:O64)</f>
        <v>100</v>
      </c>
      <c r="P65" s="25">
        <f>SUM(P7:P64)</f>
        <v>100</v>
      </c>
    </row>
    <row r="66" spans="1:16" ht="12.75" thickBot="1" x14ac:dyDescent="0.25"/>
    <row r="67" spans="1:16" x14ac:dyDescent="0.2">
      <c r="A67" s="87" t="s">
        <v>78</v>
      </c>
      <c r="B67" s="87"/>
      <c r="C67" s="87"/>
      <c r="D67" s="87"/>
      <c r="E67" s="87"/>
      <c r="F67" s="7"/>
      <c r="H67" s="7"/>
      <c r="I67" s="7"/>
      <c r="J67" s="7"/>
    </row>
    <row r="72" spans="1:16" x14ac:dyDescent="0.2">
      <c r="A72" s="85">
        <v>13</v>
      </c>
      <c r="B72" s="85" t="s">
        <v>34</v>
      </c>
      <c r="C72" s="86" t="s">
        <v>35</v>
      </c>
      <c r="D72" s="3" t="s">
        <v>129</v>
      </c>
      <c r="E72" s="3">
        <v>100</v>
      </c>
    </row>
    <row r="73" spans="1:16" x14ac:dyDescent="0.2">
      <c r="A73" s="85"/>
      <c r="B73" s="85"/>
      <c r="C73" s="86"/>
      <c r="D73" s="3" t="s">
        <v>131</v>
      </c>
      <c r="E73" s="3">
        <v>50</v>
      </c>
    </row>
    <row r="74" spans="1:16" x14ac:dyDescent="0.2">
      <c r="A74" s="85"/>
      <c r="B74" s="85"/>
      <c r="C74" s="86"/>
      <c r="D74" s="3" t="s">
        <v>130</v>
      </c>
      <c r="E74" s="3">
        <v>0</v>
      </c>
    </row>
  </sheetData>
  <autoFilter ref="A6:F65" xr:uid="{00000000-0001-0000-0000-000000000000}"/>
  <mergeCells count="261">
    <mergeCell ref="C11:C12"/>
    <mergeCell ref="A13:A16"/>
    <mergeCell ref="B13:B16"/>
    <mergeCell ref="C13:C16"/>
    <mergeCell ref="A38:A41"/>
    <mergeCell ref="B38:B41"/>
    <mergeCell ref="C38:C41"/>
    <mergeCell ref="A42:A44"/>
    <mergeCell ref="B42:B44"/>
    <mergeCell ref="C42:C44"/>
    <mergeCell ref="A36:A37"/>
    <mergeCell ref="B36:B37"/>
    <mergeCell ref="C36:C37"/>
    <mergeCell ref="A34:A35"/>
    <mergeCell ref="B34:B35"/>
    <mergeCell ref="C34:C35"/>
    <mergeCell ref="A29:A30"/>
    <mergeCell ref="B29:B30"/>
    <mergeCell ref="C29:C30"/>
    <mergeCell ref="A31:A33"/>
    <mergeCell ref="B31:B33"/>
    <mergeCell ref="C31:C33"/>
    <mergeCell ref="A45:A48"/>
    <mergeCell ref="B45:B48"/>
    <mergeCell ref="C45:C48"/>
    <mergeCell ref="A72:A74"/>
    <mergeCell ref="B72:B74"/>
    <mergeCell ref="C72:C74"/>
    <mergeCell ref="A53:A54"/>
    <mergeCell ref="B53:B54"/>
    <mergeCell ref="C53:C54"/>
    <mergeCell ref="A55:A57"/>
    <mergeCell ref="B55:B57"/>
    <mergeCell ref="C55:C57"/>
    <mergeCell ref="A49:A52"/>
    <mergeCell ref="B49:B52"/>
    <mergeCell ref="C49:C52"/>
    <mergeCell ref="A67:E67"/>
    <mergeCell ref="A63:A64"/>
    <mergeCell ref="B63:B64"/>
    <mergeCell ref="C63:C64"/>
    <mergeCell ref="A58:A60"/>
    <mergeCell ref="B58:B60"/>
    <mergeCell ref="C58:C60"/>
    <mergeCell ref="A61:A62"/>
    <mergeCell ref="B61:B62"/>
    <mergeCell ref="C61:C62"/>
    <mergeCell ref="H42:H44"/>
    <mergeCell ref="H55:H57"/>
    <mergeCell ref="H45:H48"/>
    <mergeCell ref="H49:H52"/>
    <mergeCell ref="H53:H54"/>
    <mergeCell ref="H31:H33"/>
    <mergeCell ref="H34:H35"/>
    <mergeCell ref="H36:H37"/>
    <mergeCell ref="H38:H41"/>
    <mergeCell ref="H29:H30"/>
    <mergeCell ref="H13:H16"/>
    <mergeCell ref="H17:H19"/>
    <mergeCell ref="H20:H22"/>
    <mergeCell ref="H23:H26"/>
    <mergeCell ref="H27:H28"/>
    <mergeCell ref="H58:H60"/>
    <mergeCell ref="H61:H62"/>
    <mergeCell ref="H63:H64"/>
    <mergeCell ref="H7:H8"/>
    <mergeCell ref="A23:A26"/>
    <mergeCell ref="B23:B26"/>
    <mergeCell ref="C23:C26"/>
    <mergeCell ref="A27:A28"/>
    <mergeCell ref="B27:B28"/>
    <mergeCell ref="C27:C28"/>
    <mergeCell ref="A17:A19"/>
    <mergeCell ref="H9:H10"/>
    <mergeCell ref="H11:H12"/>
    <mergeCell ref="A9:A10"/>
    <mergeCell ref="B9:B10"/>
    <mergeCell ref="C9:C10"/>
    <mergeCell ref="B17:B19"/>
    <mergeCell ref="C17:C19"/>
    <mergeCell ref="A20:A22"/>
    <mergeCell ref="B20:B22"/>
    <mergeCell ref="C20:C22"/>
    <mergeCell ref="A11:A12"/>
    <mergeCell ref="B11:B12"/>
    <mergeCell ref="I31:I33"/>
    <mergeCell ref="I34:I35"/>
    <mergeCell ref="I36:I37"/>
    <mergeCell ref="A65:E65"/>
    <mergeCell ref="I7:I8"/>
    <mergeCell ref="I9:I10"/>
    <mergeCell ref="I11:I12"/>
    <mergeCell ref="I13:I16"/>
    <mergeCell ref="I17:I19"/>
    <mergeCell ref="I20:I22"/>
    <mergeCell ref="I23:I26"/>
    <mergeCell ref="A7:A8"/>
    <mergeCell ref="B7:B8"/>
    <mergeCell ref="C7:C8"/>
    <mergeCell ref="D7:D8"/>
    <mergeCell ref="E7:E8"/>
    <mergeCell ref="F7:F8"/>
    <mergeCell ref="F9:F10"/>
    <mergeCell ref="F11:F12"/>
    <mergeCell ref="F13:F16"/>
    <mergeCell ref="F17:F19"/>
    <mergeCell ref="F20:F22"/>
    <mergeCell ref="F23:F26"/>
    <mergeCell ref="F27:F28"/>
    <mergeCell ref="I49:I52"/>
    <mergeCell ref="I53:I54"/>
    <mergeCell ref="I55:I57"/>
    <mergeCell ref="I58:I60"/>
    <mergeCell ref="I61:I62"/>
    <mergeCell ref="I63:I64"/>
    <mergeCell ref="I38:I41"/>
    <mergeCell ref="I42:I44"/>
    <mergeCell ref="I45:I48"/>
    <mergeCell ref="I27:I28"/>
    <mergeCell ref="I29:I30"/>
    <mergeCell ref="D4:E4"/>
    <mergeCell ref="D2:E2"/>
    <mergeCell ref="F53:F54"/>
    <mergeCell ref="F55:F57"/>
    <mergeCell ref="F58:F60"/>
    <mergeCell ref="F61:F62"/>
    <mergeCell ref="F63:F64"/>
    <mergeCell ref="F38:F41"/>
    <mergeCell ref="F42:F44"/>
    <mergeCell ref="F45:F48"/>
    <mergeCell ref="F49:F52"/>
    <mergeCell ref="F29:F30"/>
    <mergeCell ref="F31:F33"/>
    <mergeCell ref="F34:F35"/>
    <mergeCell ref="F36:F37"/>
    <mergeCell ref="L9:L10"/>
    <mergeCell ref="L11:L12"/>
    <mergeCell ref="L13:L16"/>
    <mergeCell ref="L17:L19"/>
    <mergeCell ref="K63:K64"/>
    <mergeCell ref="K38:K41"/>
    <mergeCell ref="K42:K44"/>
    <mergeCell ref="K45:K48"/>
    <mergeCell ref="K34:K35"/>
    <mergeCell ref="K36:K37"/>
    <mergeCell ref="K49:K52"/>
    <mergeCell ref="K53:K54"/>
    <mergeCell ref="K55:K57"/>
    <mergeCell ref="K58:K60"/>
    <mergeCell ref="K61:K62"/>
    <mergeCell ref="K29:K30"/>
    <mergeCell ref="K31:K33"/>
    <mergeCell ref="L29:L30"/>
    <mergeCell ref="K7:K8"/>
    <mergeCell ref="K9:K10"/>
    <mergeCell ref="K11:K12"/>
    <mergeCell ref="K13:K16"/>
    <mergeCell ref="K17:K19"/>
    <mergeCell ref="K20:K22"/>
    <mergeCell ref="K23:K26"/>
    <mergeCell ref="K27:K28"/>
    <mergeCell ref="M63:M64"/>
    <mergeCell ref="M49:M52"/>
    <mergeCell ref="M53:M54"/>
    <mergeCell ref="M55:M57"/>
    <mergeCell ref="M58:M60"/>
    <mergeCell ref="M61:M62"/>
    <mergeCell ref="L42:L44"/>
    <mergeCell ref="L45:L48"/>
    <mergeCell ref="L61:L62"/>
    <mergeCell ref="L63:L64"/>
    <mergeCell ref="L49:L52"/>
    <mergeCell ref="L53:L54"/>
    <mergeCell ref="L55:L57"/>
    <mergeCell ref="L58:L60"/>
    <mergeCell ref="L34:L35"/>
    <mergeCell ref="L36:L37"/>
    <mergeCell ref="L38:L41"/>
    <mergeCell ref="L7:L8"/>
    <mergeCell ref="M38:M41"/>
    <mergeCell ref="M42:M44"/>
    <mergeCell ref="M45:M48"/>
    <mergeCell ref="M29:M30"/>
    <mergeCell ref="M31:M33"/>
    <mergeCell ref="L20:L22"/>
    <mergeCell ref="L23:L26"/>
    <mergeCell ref="L27:L28"/>
    <mergeCell ref="L31:L33"/>
    <mergeCell ref="M7:M8"/>
    <mergeCell ref="M9:M10"/>
    <mergeCell ref="M11:M12"/>
    <mergeCell ref="M13:M16"/>
    <mergeCell ref="M17:M19"/>
    <mergeCell ref="M20:M22"/>
    <mergeCell ref="N20:N22"/>
    <mergeCell ref="N23:N26"/>
    <mergeCell ref="M23:M26"/>
    <mergeCell ref="M27:M28"/>
    <mergeCell ref="N42:N44"/>
    <mergeCell ref="N45:N48"/>
    <mergeCell ref="N27:N28"/>
    <mergeCell ref="N29:N30"/>
    <mergeCell ref="N31:N33"/>
    <mergeCell ref="N34:N35"/>
    <mergeCell ref="N36:N37"/>
    <mergeCell ref="M34:M35"/>
    <mergeCell ref="M36:M37"/>
    <mergeCell ref="O7:O8"/>
    <mergeCell ref="O9:O10"/>
    <mergeCell ref="O11:O12"/>
    <mergeCell ref="O13:O16"/>
    <mergeCell ref="O17:O19"/>
    <mergeCell ref="O20:O22"/>
    <mergeCell ref="O23:O26"/>
    <mergeCell ref="O27:O28"/>
    <mergeCell ref="N49:N52"/>
    <mergeCell ref="N53:N54"/>
    <mergeCell ref="N55:N57"/>
    <mergeCell ref="N58:N60"/>
    <mergeCell ref="N61:N62"/>
    <mergeCell ref="N63:N64"/>
    <mergeCell ref="N38:N41"/>
    <mergeCell ref="N7:N8"/>
    <mergeCell ref="N9:N10"/>
    <mergeCell ref="N11:N12"/>
    <mergeCell ref="N13:N16"/>
    <mergeCell ref="N17:N19"/>
    <mergeCell ref="O58:O60"/>
    <mergeCell ref="O61:O62"/>
    <mergeCell ref="O63:O64"/>
    <mergeCell ref="O38:O41"/>
    <mergeCell ref="O42:O44"/>
    <mergeCell ref="O45:O48"/>
    <mergeCell ref="O49:O52"/>
    <mergeCell ref="P7:P8"/>
    <mergeCell ref="P9:P10"/>
    <mergeCell ref="P11:P12"/>
    <mergeCell ref="P13:P16"/>
    <mergeCell ref="P17:P19"/>
    <mergeCell ref="P20:P22"/>
    <mergeCell ref="O53:O54"/>
    <mergeCell ref="O55:O57"/>
    <mergeCell ref="O29:O30"/>
    <mergeCell ref="O31:O33"/>
    <mergeCell ref="O34:O35"/>
    <mergeCell ref="O36:O37"/>
    <mergeCell ref="P23:P26"/>
    <mergeCell ref="P27:P28"/>
    <mergeCell ref="P29:P30"/>
    <mergeCell ref="P31:P33"/>
    <mergeCell ref="P34:P35"/>
    <mergeCell ref="P36:P37"/>
    <mergeCell ref="P38:P41"/>
    <mergeCell ref="P63:P64"/>
    <mergeCell ref="P42:P44"/>
    <mergeCell ref="P45:P48"/>
    <mergeCell ref="P49:P52"/>
    <mergeCell ref="P53:P54"/>
    <mergeCell ref="P55:P57"/>
    <mergeCell ref="P58:P60"/>
    <mergeCell ref="P61:P62"/>
  </mergeCells>
  <conditionalFormatting sqref="F2 K5:P5 K65:P65">
    <cfRule type="cellIs" dxfId="4" priority="13" operator="notEqual">
      <formula>100</formula>
    </cfRule>
  </conditionalFormatting>
  <conditionalFormatting sqref="F7:F64 K7:P64">
    <cfRule type="cellIs" dxfId="3" priority="10" operator="equal">
      <formula>0</formula>
    </cfRule>
  </conditionalFormatting>
  <conditionalFormatting sqref="F65">
    <cfRule type="cellIs" dxfId="2" priority="14" operator="notEqual">
      <formula>100</formula>
    </cfRule>
  </conditionalFormatting>
  <conditionalFormatting sqref="I5">
    <cfRule type="cellIs" dxfId="1" priority="11" operator="notEqual">
      <formula>100</formula>
    </cfRule>
  </conditionalFormatting>
  <conditionalFormatting sqref="I65">
    <cfRule type="cellIs" dxfId="0" priority="8" operator="notEqual">
      <formula>100</formula>
    </cfRule>
  </conditionalFormatting>
  <dataValidations count="6">
    <dataValidation type="whole" allowBlank="1" showInputMessage="1" showErrorMessage="1" sqref="H7" xr:uid="{01B83C21-0D9B-49D1-A56B-899214D41DE8}">
      <formula1>0</formula1>
      <formula2>100</formula2>
    </dataValidation>
    <dataValidation type="list" allowBlank="1" showInputMessage="1" showErrorMessage="1" sqref="H34:H37 H53:H54 H61:H64 H27:H30 H9:H12" xr:uid="{4B055889-79D8-4CFD-84E8-1F689E853A03}">
      <formula1>"0,100"</formula1>
    </dataValidation>
    <dataValidation type="list" allowBlank="1" showInputMessage="1" showErrorMessage="1" sqref="H58:H60 H42:H44 H17:H22 H55 H31" xr:uid="{47D84770-E866-4459-9CF2-0498357D51C5}">
      <formula1>"100,50,0"</formula1>
    </dataValidation>
    <dataValidation type="list" allowBlank="1" showInputMessage="1" showErrorMessage="1" sqref="H23:H26 H13:H16 H45:H52" xr:uid="{CC04C949-2F05-4AFB-9C41-7A7AF1531268}">
      <formula1>"100,60,30,0"</formula1>
    </dataValidation>
    <dataValidation type="list" allowBlank="1" showInputMessage="1" showErrorMessage="1" sqref="H38:H41" xr:uid="{C5A16D85-A0C0-4EFA-91C1-1650EA4DC769}">
      <formula1>"100,80,60,40,20,0"</formula1>
    </dataValidation>
    <dataValidation type="list" allowBlank="1" showInputMessage="1" showErrorMessage="1" sqref="F4" xr:uid="{F47BEDF5-6413-4DC7-9013-1AAE4D3C1C62}">
      <formula1>$K$4:$P$4</formula1>
    </dataValidation>
  </dataValidations>
  <pageMargins left="0.70866141732283472" right="0.70866141732283472" top="0.74803149606299213" bottom="0.74803149606299213" header="0.31496062992125984" footer="0.31496062992125984"/>
  <pageSetup paperSize="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Φύλλο2</vt:lpstr>
      <vt:lpstr>ΣΥΝΟΛΟ ΚΡΙΤΗΡΙΑ</vt:lpstr>
      <vt:lpstr>kefalida</vt:lpstr>
      <vt:lpstr>'ΣΥΝΟΛΟ ΚΡΙΤΗΡΙΑ'!Print_Area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Ntanovasilis.P</dc:creator>
  <cp:lastModifiedBy>Anastassios Perimenis</cp:lastModifiedBy>
  <cp:lastPrinted>2026-02-27T11:59:34Z</cp:lastPrinted>
  <dcterms:created xsi:type="dcterms:W3CDTF">2015-06-05T18:19:34Z</dcterms:created>
  <dcterms:modified xsi:type="dcterms:W3CDTF">2026-06-04T10:22:03Z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1497869024</vt:i4>
  </property>
  <property fmtid="{D5CDD505-2E9C-101B-9397-08002B2CF9AE}" pid="3" name="_NewReviewCycle">
    <vt:lpwstr/>
  </property>
  <property fmtid="{D5CDD505-2E9C-101B-9397-08002B2CF9AE}" pid="4" name="_EmailSubject">
    <vt:lpwstr>ANKA Πρόσκληση Κριτήρια</vt:lpwstr>
  </property>
  <property fmtid="{D5CDD505-2E9C-101B-9397-08002B2CF9AE}" pid="5" name="_AuthorEmail">
    <vt:lpwstr>ntanovasilis@anka.gr</vt:lpwstr>
  </property>
  <property fmtid="{D5CDD505-2E9C-101B-9397-08002B2CF9AE}" pid="6" name="_AuthorEmailDisplayName">
    <vt:lpwstr>ntanovasilis@anka.gr</vt:lpwstr>
  </property>
  <property fmtid="{D5CDD505-2E9C-101B-9397-08002B2CF9AE}" pid="7" name="_ReviewingToolsShownOnce">
    <vt:lpwstr/>
  </property>
</Properties>
</file>